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9375" windowHeight="4710"/>
  </bookViews>
  <sheets>
    <sheet name="Building Permit Fee Comparison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  <sheet name="Sheet16" sheetId="16" r:id="rId14"/>
  </sheets>
  <definedNames>
    <definedName name="_xlnm.Print_Area" localSheetId="0">'Building Permit Fee Comparison'!$A$1:$Z$118</definedName>
  </definedNames>
  <calcPr calcId="162913"/>
</workbook>
</file>

<file path=xl/calcChain.xml><?xml version="1.0" encoding="utf-8"?>
<calcChain xmlns="http://schemas.openxmlformats.org/spreadsheetml/2006/main">
  <c r="P32" i="1" l="1"/>
  <c r="E42" i="1" l="1"/>
  <c r="E41" i="1"/>
  <c r="E32" i="1"/>
  <c r="E29" i="1"/>
  <c r="E28" i="1"/>
  <c r="E22" i="1"/>
  <c r="E8" i="1"/>
  <c r="F8" i="1"/>
  <c r="F16" i="1" s="1"/>
  <c r="G8" i="1"/>
  <c r="H8" i="1"/>
  <c r="M8" i="1"/>
  <c r="P8" i="1"/>
  <c r="Q8" i="1"/>
  <c r="S8" i="1"/>
  <c r="T8" i="1"/>
  <c r="U8" i="1"/>
  <c r="V8" i="1"/>
  <c r="W8" i="1"/>
  <c r="X8" i="1"/>
  <c r="Y8" i="1"/>
  <c r="Z8" i="1"/>
  <c r="F9" i="1"/>
  <c r="G9" i="1"/>
  <c r="H9" i="1"/>
  <c r="I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F11" i="1"/>
  <c r="G11" i="1"/>
  <c r="H11" i="1"/>
  <c r="I11" i="1"/>
  <c r="K11" i="1"/>
  <c r="L11" i="1"/>
  <c r="N11" i="1"/>
  <c r="N16" i="1" s="1"/>
  <c r="O11" i="1"/>
  <c r="P11" i="1"/>
  <c r="Q11" i="1"/>
  <c r="R11" i="1"/>
  <c r="R16" i="1" s="1"/>
  <c r="S11" i="1"/>
  <c r="T11" i="1"/>
  <c r="U11" i="1"/>
  <c r="V11" i="1"/>
  <c r="W11" i="1"/>
  <c r="X11" i="1"/>
  <c r="Y11" i="1"/>
  <c r="Z11" i="1"/>
  <c r="Z16" i="1" s="1"/>
  <c r="F13" i="1"/>
  <c r="G13" i="1"/>
  <c r="H13" i="1"/>
  <c r="I13" i="1"/>
  <c r="K13" i="1"/>
  <c r="L13" i="1"/>
  <c r="M13" i="1"/>
  <c r="N13" i="1"/>
  <c r="O13" i="1"/>
  <c r="P13" i="1"/>
  <c r="Q13" i="1"/>
  <c r="R13" i="1"/>
  <c r="S13" i="1"/>
  <c r="T13" i="1"/>
  <c r="V13" i="1"/>
  <c r="W13" i="1"/>
  <c r="X13" i="1"/>
  <c r="Y13" i="1"/>
  <c r="Z13" i="1"/>
  <c r="F15" i="1"/>
  <c r="G15" i="1"/>
  <c r="H15" i="1"/>
  <c r="I15" i="1"/>
  <c r="K15" i="1"/>
  <c r="L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J16" i="1"/>
  <c r="F22" i="1"/>
  <c r="F24" i="1" s="1"/>
  <c r="G22" i="1"/>
  <c r="H22" i="1"/>
  <c r="M22" i="1"/>
  <c r="O22" i="1"/>
  <c r="P22" i="1"/>
  <c r="Q22" i="1"/>
  <c r="T22" i="1"/>
  <c r="U22" i="1"/>
  <c r="U24" i="1" s="1"/>
  <c r="V22" i="1"/>
  <c r="W22" i="1"/>
  <c r="X22" i="1"/>
  <c r="Y22" i="1"/>
  <c r="Y24" i="1" s="1"/>
  <c r="Z22" i="1"/>
  <c r="F23" i="1"/>
  <c r="G23" i="1"/>
  <c r="H23" i="1"/>
  <c r="I23" i="1"/>
  <c r="K23" i="1"/>
  <c r="L23" i="1"/>
  <c r="L24" i="1" s="1"/>
  <c r="M23" i="1"/>
  <c r="N23" i="1"/>
  <c r="O23" i="1"/>
  <c r="P23" i="1"/>
  <c r="P24" i="1" s="1"/>
  <c r="Q23" i="1"/>
  <c r="R23" i="1"/>
  <c r="S23" i="1"/>
  <c r="T23" i="1"/>
  <c r="U23" i="1"/>
  <c r="V23" i="1"/>
  <c r="W23" i="1"/>
  <c r="X23" i="1"/>
  <c r="Y23" i="1"/>
  <c r="Z23" i="1"/>
  <c r="G24" i="1"/>
  <c r="I24" i="1"/>
  <c r="J24" i="1"/>
  <c r="K24" i="1"/>
  <c r="N24" i="1"/>
  <c r="O24" i="1"/>
  <c r="R24" i="1"/>
  <c r="S24" i="1"/>
  <c r="V24" i="1"/>
  <c r="W24" i="1"/>
  <c r="Z24" i="1"/>
  <c r="F28" i="1"/>
  <c r="H28" i="1"/>
  <c r="M28" i="1"/>
  <c r="P28" i="1"/>
  <c r="Q28" i="1"/>
  <c r="S28" i="1"/>
  <c r="T28" i="1"/>
  <c r="V28" i="1"/>
  <c r="W28" i="1"/>
  <c r="X28" i="1"/>
  <c r="Y28" i="1"/>
  <c r="Z28" i="1"/>
  <c r="F29" i="1"/>
  <c r="H29" i="1"/>
  <c r="L29" i="1"/>
  <c r="M29" i="1"/>
  <c r="P29" i="1"/>
  <c r="Q29" i="1"/>
  <c r="S29" i="1"/>
  <c r="T29" i="1"/>
  <c r="V29" i="1"/>
  <c r="W29" i="1"/>
  <c r="Y29" i="1"/>
  <c r="Z29" i="1"/>
  <c r="F30" i="1"/>
  <c r="G30" i="1"/>
  <c r="H30" i="1"/>
  <c r="I30" i="1"/>
  <c r="K30" i="1"/>
  <c r="L30" i="1"/>
  <c r="M30" i="1"/>
  <c r="N30" i="1"/>
  <c r="O30" i="1"/>
  <c r="O37" i="1" s="1"/>
  <c r="P30" i="1"/>
  <c r="Q30" i="1"/>
  <c r="R30" i="1"/>
  <c r="S30" i="1"/>
  <c r="S37" i="1" s="1"/>
  <c r="T30" i="1"/>
  <c r="U30" i="1"/>
  <c r="V30" i="1"/>
  <c r="W30" i="1"/>
  <c r="X30" i="1"/>
  <c r="Y30" i="1"/>
  <c r="Z30" i="1"/>
  <c r="F32" i="1"/>
  <c r="G32" i="1"/>
  <c r="H32" i="1"/>
  <c r="I32" i="1"/>
  <c r="K32" i="1"/>
  <c r="L32" i="1"/>
  <c r="N32" i="1"/>
  <c r="O32" i="1"/>
  <c r="Q32" i="1"/>
  <c r="R32" i="1"/>
  <c r="S32" i="1"/>
  <c r="T32" i="1"/>
  <c r="T37" i="1" s="1"/>
  <c r="U32" i="1"/>
  <c r="V32" i="1"/>
  <c r="W32" i="1"/>
  <c r="X32" i="1"/>
  <c r="X37" i="1" s="1"/>
  <c r="Y32" i="1"/>
  <c r="Z32" i="1"/>
  <c r="F34" i="1"/>
  <c r="G34" i="1"/>
  <c r="H34" i="1"/>
  <c r="I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F36" i="1"/>
  <c r="G36" i="1"/>
  <c r="H36" i="1"/>
  <c r="I36" i="1"/>
  <c r="K36" i="1"/>
  <c r="L36" i="1"/>
  <c r="N36" i="1"/>
  <c r="O36" i="1"/>
  <c r="P36" i="1"/>
  <c r="Q36" i="1"/>
  <c r="R36" i="1"/>
  <c r="S36" i="1"/>
  <c r="T36" i="1"/>
  <c r="U36" i="1"/>
  <c r="U37" i="1" s="1"/>
  <c r="V36" i="1"/>
  <c r="W36" i="1"/>
  <c r="X36" i="1"/>
  <c r="Y36" i="1"/>
  <c r="Y37" i="1" s="1"/>
  <c r="Z36" i="1"/>
  <c r="H37" i="1"/>
  <c r="J37" i="1"/>
  <c r="L37" i="1"/>
  <c r="F41" i="1"/>
  <c r="G41" i="1"/>
  <c r="H41" i="1"/>
  <c r="M41" i="1"/>
  <c r="P41" i="1"/>
  <c r="Q41" i="1"/>
  <c r="S41" i="1"/>
  <c r="T41" i="1"/>
  <c r="U41" i="1"/>
  <c r="V41" i="1"/>
  <c r="W41" i="1"/>
  <c r="X41" i="1"/>
  <c r="Y41" i="1"/>
  <c r="F42" i="1"/>
  <c r="G42" i="1"/>
  <c r="H42" i="1"/>
  <c r="M42" i="1"/>
  <c r="P42" i="1"/>
  <c r="Q42" i="1"/>
  <c r="S42" i="1"/>
  <c r="T42" i="1"/>
  <c r="U42" i="1"/>
  <c r="V42" i="1"/>
  <c r="W42" i="1"/>
  <c r="X42" i="1"/>
  <c r="Y42" i="1"/>
  <c r="Z42" i="1"/>
  <c r="F43" i="1"/>
  <c r="G43" i="1"/>
  <c r="H43" i="1"/>
  <c r="I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F45" i="1"/>
  <c r="G45" i="1"/>
  <c r="H45" i="1"/>
  <c r="I45" i="1"/>
  <c r="K45" i="1"/>
  <c r="L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F47" i="1"/>
  <c r="G47" i="1"/>
  <c r="H47" i="1"/>
  <c r="I47" i="1"/>
  <c r="I50" i="1" s="1"/>
  <c r="K47" i="1"/>
  <c r="L47" i="1"/>
  <c r="M47" i="1"/>
  <c r="N47" i="1"/>
  <c r="N50" i="1" s="1"/>
  <c r="O47" i="1"/>
  <c r="P47" i="1"/>
  <c r="Q47" i="1"/>
  <c r="R47" i="1"/>
  <c r="S47" i="1"/>
  <c r="T47" i="1"/>
  <c r="U47" i="1"/>
  <c r="V47" i="1"/>
  <c r="V50" i="1" s="1"/>
  <c r="W47" i="1"/>
  <c r="X47" i="1"/>
  <c r="Y47" i="1"/>
  <c r="Z47" i="1"/>
  <c r="Z50" i="1" s="1"/>
  <c r="F49" i="1"/>
  <c r="G49" i="1"/>
  <c r="H49" i="1"/>
  <c r="I49" i="1"/>
  <c r="K49" i="1"/>
  <c r="L49" i="1"/>
  <c r="N49" i="1"/>
  <c r="O49" i="1"/>
  <c r="O50" i="1" s="1"/>
  <c r="P49" i="1"/>
  <c r="Q49" i="1"/>
  <c r="R49" i="1"/>
  <c r="S49" i="1"/>
  <c r="S50" i="1" s="1"/>
  <c r="T49" i="1"/>
  <c r="U49" i="1"/>
  <c r="V49" i="1"/>
  <c r="W49" i="1"/>
  <c r="W50" i="1" s="1"/>
  <c r="X49" i="1"/>
  <c r="Y49" i="1"/>
  <c r="Z49" i="1"/>
  <c r="F50" i="1"/>
  <c r="J50" i="1"/>
  <c r="K50" i="1"/>
  <c r="R50" i="1"/>
  <c r="F54" i="1"/>
  <c r="G54" i="1"/>
  <c r="H54" i="1"/>
  <c r="I54" i="1"/>
  <c r="M54" i="1"/>
  <c r="P54" i="1"/>
  <c r="P57" i="1" s="1"/>
  <c r="Q54" i="1"/>
  <c r="S54" i="1"/>
  <c r="T54" i="1"/>
  <c r="U54" i="1"/>
  <c r="V54" i="1"/>
  <c r="W54" i="1"/>
  <c r="X54" i="1"/>
  <c r="Y54" i="1"/>
  <c r="Z54" i="1"/>
  <c r="F55" i="1"/>
  <c r="G55" i="1"/>
  <c r="H55" i="1"/>
  <c r="H57" i="1" s="1"/>
  <c r="L55" i="1"/>
  <c r="M55" i="1"/>
  <c r="P55" i="1"/>
  <c r="Q55" i="1"/>
  <c r="S55" i="1"/>
  <c r="T55" i="1"/>
  <c r="U55" i="1"/>
  <c r="V55" i="1"/>
  <c r="X55" i="1"/>
  <c r="Y55" i="1"/>
  <c r="Z55" i="1"/>
  <c r="F56" i="1"/>
  <c r="G56" i="1"/>
  <c r="H56" i="1"/>
  <c r="I56" i="1"/>
  <c r="K56" i="1"/>
  <c r="K57" i="1" s="1"/>
  <c r="L56" i="1"/>
  <c r="M56" i="1"/>
  <c r="N56" i="1"/>
  <c r="N57" i="1" s="1"/>
  <c r="O56" i="1"/>
  <c r="O57" i="1" s="1"/>
  <c r="P56" i="1"/>
  <c r="Q56" i="1"/>
  <c r="R56" i="1"/>
  <c r="R57" i="1" s="1"/>
  <c r="S56" i="1"/>
  <c r="T56" i="1"/>
  <c r="U56" i="1"/>
  <c r="V56" i="1"/>
  <c r="W56" i="1"/>
  <c r="X56" i="1"/>
  <c r="Y56" i="1"/>
  <c r="Z56" i="1"/>
  <c r="G57" i="1"/>
  <c r="J57" i="1"/>
  <c r="L57" i="1"/>
  <c r="T57" i="1"/>
  <c r="X57" i="1"/>
  <c r="P37" i="1" l="1"/>
  <c r="X50" i="1"/>
  <c r="G37" i="1"/>
  <c r="K37" i="1"/>
  <c r="W37" i="1"/>
  <c r="Q37" i="1"/>
  <c r="F37" i="1"/>
  <c r="L50" i="1"/>
  <c r="T50" i="1"/>
  <c r="P50" i="1"/>
  <c r="U57" i="1"/>
  <c r="Y57" i="1"/>
  <c r="M57" i="1"/>
  <c r="F57" i="1"/>
  <c r="W57" i="1"/>
  <c r="S57" i="1"/>
  <c r="I57" i="1"/>
  <c r="R37" i="1"/>
  <c r="N37" i="1"/>
  <c r="I37" i="1"/>
  <c r="M37" i="1"/>
  <c r="Z37" i="1"/>
  <c r="X24" i="1"/>
  <c r="T24" i="1"/>
  <c r="M24" i="1"/>
  <c r="I16" i="1"/>
  <c r="Y16" i="1"/>
  <c r="U16" i="1"/>
  <c r="Q16" i="1"/>
  <c r="P16" i="1"/>
  <c r="L16" i="1"/>
  <c r="G16" i="1"/>
  <c r="X16" i="1"/>
  <c r="T16" i="1"/>
  <c r="M16" i="1"/>
  <c r="Z57" i="1"/>
  <c r="V57" i="1"/>
  <c r="Q57" i="1"/>
  <c r="Q24" i="1"/>
  <c r="H24" i="1"/>
  <c r="O16" i="1"/>
  <c r="K16" i="1"/>
  <c r="W16" i="1"/>
  <c r="H16" i="1"/>
  <c r="M50" i="1"/>
  <c r="H50" i="1"/>
  <c r="Y50" i="1"/>
  <c r="U50" i="1"/>
  <c r="Q50" i="1"/>
  <c r="G50" i="1"/>
  <c r="V16" i="1"/>
  <c r="S16" i="1"/>
  <c r="V37" i="1"/>
  <c r="M93" i="1"/>
  <c r="M91" i="1"/>
  <c r="M89" i="1"/>
  <c r="M67" i="1"/>
  <c r="D8" i="1" l="1"/>
  <c r="E36" i="1" l="1"/>
  <c r="B67" i="1" l="1"/>
  <c r="B68" i="1"/>
  <c r="B70" i="1"/>
  <c r="B72" i="1"/>
  <c r="B74" i="1"/>
  <c r="B81" i="1"/>
  <c r="B82" i="1"/>
  <c r="B87" i="1"/>
  <c r="B96" i="1" s="1"/>
  <c r="B88" i="1"/>
  <c r="B89" i="1"/>
  <c r="B91" i="1"/>
  <c r="B93" i="1"/>
  <c r="B95" i="1"/>
  <c r="B100" i="1"/>
  <c r="B101" i="1"/>
  <c r="B102" i="1"/>
  <c r="B104" i="1"/>
  <c r="B106" i="1"/>
  <c r="B108" i="1"/>
  <c r="B113" i="1"/>
  <c r="B114" i="1"/>
  <c r="B115" i="1"/>
  <c r="D67" i="1"/>
  <c r="E67" i="1"/>
  <c r="G67" i="1"/>
  <c r="H67" i="1"/>
  <c r="I67" i="1"/>
  <c r="J67" i="1"/>
  <c r="K67" i="1"/>
  <c r="L67" i="1"/>
  <c r="N67" i="1"/>
  <c r="P67" i="1"/>
  <c r="R67" i="1"/>
  <c r="S67" i="1"/>
  <c r="T67" i="1"/>
  <c r="V67" i="1"/>
  <c r="W67" i="1"/>
  <c r="Y67" i="1"/>
  <c r="Z67" i="1"/>
  <c r="Z75" i="1" s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V68" i="1"/>
  <c r="W68" i="1"/>
  <c r="X68" i="1"/>
  <c r="Y68" i="1"/>
  <c r="Z68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N75" i="1"/>
  <c r="D81" i="1"/>
  <c r="E81" i="1"/>
  <c r="G81" i="1"/>
  <c r="G83" i="1" s="1"/>
  <c r="H81" i="1"/>
  <c r="I81" i="1"/>
  <c r="J81" i="1"/>
  <c r="K81" i="1"/>
  <c r="K83" i="1" s="1"/>
  <c r="L81" i="1"/>
  <c r="M81" i="1"/>
  <c r="N81" i="1"/>
  <c r="P81" i="1"/>
  <c r="R81" i="1"/>
  <c r="S81" i="1"/>
  <c r="T81" i="1"/>
  <c r="V81" i="1"/>
  <c r="W81" i="1"/>
  <c r="Y81" i="1"/>
  <c r="Z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Q83" i="1" s="1"/>
  <c r="R82" i="1"/>
  <c r="S82" i="1"/>
  <c r="T82" i="1"/>
  <c r="V82" i="1"/>
  <c r="W82" i="1"/>
  <c r="X82" i="1"/>
  <c r="X83" i="1" s="1"/>
  <c r="Y82" i="1"/>
  <c r="Z82" i="1"/>
  <c r="F83" i="1"/>
  <c r="O83" i="1"/>
  <c r="U83" i="1"/>
  <c r="D87" i="1"/>
  <c r="G87" i="1"/>
  <c r="I87" i="1"/>
  <c r="J87" i="1"/>
  <c r="K87" i="1"/>
  <c r="L87" i="1"/>
  <c r="M87" i="1"/>
  <c r="N87" i="1"/>
  <c r="P87" i="1"/>
  <c r="S87" i="1"/>
  <c r="T87" i="1"/>
  <c r="V87" i="1"/>
  <c r="W87" i="1"/>
  <c r="Y87" i="1"/>
  <c r="Z87" i="1"/>
  <c r="D88" i="1"/>
  <c r="G88" i="1"/>
  <c r="I88" i="1"/>
  <c r="J88" i="1"/>
  <c r="L88" i="1"/>
  <c r="M88" i="1"/>
  <c r="N88" i="1"/>
  <c r="P88" i="1"/>
  <c r="Q88" i="1"/>
  <c r="S88" i="1"/>
  <c r="V88" i="1"/>
  <c r="W88" i="1"/>
  <c r="Y88" i="1"/>
  <c r="Z88" i="1"/>
  <c r="D89" i="1"/>
  <c r="E89" i="1"/>
  <c r="F89" i="1"/>
  <c r="G89" i="1"/>
  <c r="H89" i="1"/>
  <c r="I89" i="1"/>
  <c r="J89" i="1"/>
  <c r="K89" i="1"/>
  <c r="L89" i="1"/>
  <c r="N89" i="1"/>
  <c r="O89" i="1"/>
  <c r="P89" i="1"/>
  <c r="Q89" i="1"/>
  <c r="R89" i="1"/>
  <c r="R96" i="1" s="1"/>
  <c r="S89" i="1"/>
  <c r="T89" i="1"/>
  <c r="V89" i="1"/>
  <c r="W89" i="1"/>
  <c r="W96" i="1" s="1"/>
  <c r="X89" i="1"/>
  <c r="Y89" i="1"/>
  <c r="Z89" i="1"/>
  <c r="D91" i="1"/>
  <c r="E91" i="1"/>
  <c r="F91" i="1"/>
  <c r="G91" i="1"/>
  <c r="H91" i="1"/>
  <c r="I91" i="1"/>
  <c r="J91" i="1"/>
  <c r="K91" i="1"/>
  <c r="L91" i="1"/>
  <c r="N91" i="1"/>
  <c r="O91" i="1"/>
  <c r="P91" i="1"/>
  <c r="Q91" i="1"/>
  <c r="R91" i="1"/>
  <c r="S91" i="1"/>
  <c r="T91" i="1"/>
  <c r="V91" i="1"/>
  <c r="W91" i="1"/>
  <c r="X91" i="1"/>
  <c r="Y91" i="1"/>
  <c r="Z91" i="1"/>
  <c r="D93" i="1"/>
  <c r="E93" i="1"/>
  <c r="F93" i="1"/>
  <c r="G93" i="1"/>
  <c r="H93" i="1"/>
  <c r="I93" i="1"/>
  <c r="J93" i="1"/>
  <c r="K93" i="1"/>
  <c r="L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D100" i="1"/>
  <c r="G100" i="1"/>
  <c r="H100" i="1"/>
  <c r="I100" i="1"/>
  <c r="J100" i="1"/>
  <c r="K100" i="1"/>
  <c r="M100" i="1"/>
  <c r="N100" i="1"/>
  <c r="P100" i="1"/>
  <c r="S100" i="1"/>
  <c r="T100" i="1"/>
  <c r="V100" i="1"/>
  <c r="W100" i="1"/>
  <c r="Y100" i="1"/>
  <c r="Z100" i="1"/>
  <c r="D101" i="1"/>
  <c r="G101" i="1"/>
  <c r="I101" i="1"/>
  <c r="J101" i="1"/>
  <c r="L101" i="1"/>
  <c r="M101" i="1"/>
  <c r="N101" i="1"/>
  <c r="N109" i="1" s="1"/>
  <c r="P101" i="1"/>
  <c r="S101" i="1"/>
  <c r="V101" i="1"/>
  <c r="W101" i="1"/>
  <c r="Y101" i="1"/>
  <c r="Z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R109" i="1" s="1"/>
  <c r="S102" i="1"/>
  <c r="T102" i="1"/>
  <c r="V102" i="1"/>
  <c r="W102" i="1"/>
  <c r="X102" i="1"/>
  <c r="Y102" i="1"/>
  <c r="Z102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D113" i="1"/>
  <c r="G113" i="1"/>
  <c r="H113" i="1"/>
  <c r="I113" i="1"/>
  <c r="J113" i="1"/>
  <c r="K113" i="1"/>
  <c r="L113" i="1"/>
  <c r="M113" i="1"/>
  <c r="N113" i="1"/>
  <c r="P113" i="1"/>
  <c r="P116" i="1" s="1"/>
  <c r="S113" i="1"/>
  <c r="T113" i="1"/>
  <c r="V113" i="1"/>
  <c r="W113" i="1"/>
  <c r="Y113" i="1"/>
  <c r="Z113" i="1"/>
  <c r="D114" i="1"/>
  <c r="G114" i="1"/>
  <c r="I114" i="1"/>
  <c r="J114" i="1"/>
  <c r="L114" i="1"/>
  <c r="M114" i="1"/>
  <c r="N114" i="1"/>
  <c r="P114" i="1"/>
  <c r="S114" i="1"/>
  <c r="T114" i="1"/>
  <c r="V114" i="1"/>
  <c r="Y114" i="1"/>
  <c r="Z114" i="1"/>
  <c r="D115" i="1"/>
  <c r="E115" i="1"/>
  <c r="E116" i="1" s="1"/>
  <c r="F115" i="1"/>
  <c r="F116" i="1" s="1"/>
  <c r="G115" i="1"/>
  <c r="H115" i="1"/>
  <c r="I115" i="1"/>
  <c r="J115" i="1"/>
  <c r="K115" i="1"/>
  <c r="L115" i="1"/>
  <c r="M115" i="1"/>
  <c r="N115" i="1"/>
  <c r="O115" i="1"/>
  <c r="O116" i="1" s="1"/>
  <c r="P115" i="1"/>
  <c r="Q115" i="1"/>
  <c r="R115" i="1"/>
  <c r="R116" i="1" s="1"/>
  <c r="S115" i="1"/>
  <c r="V115" i="1"/>
  <c r="W115" i="1"/>
  <c r="X115" i="1"/>
  <c r="X116" i="1" s="1"/>
  <c r="Y115" i="1"/>
  <c r="Z115" i="1"/>
  <c r="H116" i="1"/>
  <c r="L116" i="1"/>
  <c r="T116" i="1"/>
  <c r="U116" i="1"/>
  <c r="G116" i="1" l="1"/>
  <c r="P96" i="1"/>
  <c r="S116" i="1"/>
  <c r="V109" i="1"/>
  <c r="N83" i="1"/>
  <c r="J83" i="1"/>
  <c r="S83" i="1"/>
  <c r="U75" i="1"/>
  <c r="X75" i="1"/>
  <c r="R75" i="1"/>
  <c r="T96" i="1"/>
  <c r="Z83" i="1"/>
  <c r="V83" i="1"/>
  <c r="E83" i="1"/>
  <c r="W83" i="1"/>
  <c r="L83" i="1"/>
  <c r="H83" i="1"/>
  <c r="F75" i="1"/>
  <c r="J75" i="1"/>
  <c r="E96" i="1"/>
  <c r="Z96" i="1"/>
  <c r="I96" i="1"/>
  <c r="B109" i="1"/>
  <c r="I83" i="1"/>
  <c r="R83" i="1"/>
  <c r="Q75" i="1"/>
  <c r="I75" i="1"/>
  <c r="E75" i="1"/>
  <c r="W75" i="1"/>
  <c r="K75" i="1"/>
  <c r="G75" i="1"/>
  <c r="K116" i="1"/>
  <c r="F109" i="1"/>
  <c r="J109" i="1"/>
  <c r="Z109" i="1"/>
  <c r="T75" i="1"/>
  <c r="D75" i="1"/>
  <c r="V75" i="1"/>
  <c r="P75" i="1"/>
  <c r="D116" i="1"/>
  <c r="U109" i="1"/>
  <c r="X109" i="1"/>
  <c r="Q109" i="1"/>
  <c r="E109" i="1"/>
  <c r="I109" i="1"/>
  <c r="S109" i="1"/>
  <c r="K109" i="1"/>
  <c r="G109" i="1"/>
  <c r="U96" i="1"/>
  <c r="X96" i="1"/>
  <c r="F96" i="1"/>
  <c r="Q96" i="1"/>
  <c r="L96" i="1"/>
  <c r="D96" i="1"/>
  <c r="V96" i="1"/>
  <c r="N96" i="1"/>
  <c r="J96" i="1"/>
  <c r="B83" i="1"/>
  <c r="B75" i="1"/>
  <c r="W116" i="1"/>
  <c r="Q116" i="1"/>
  <c r="V116" i="1"/>
  <c r="J116" i="1"/>
  <c r="Z116" i="1"/>
  <c r="I116" i="1"/>
  <c r="T109" i="1"/>
  <c r="L109" i="1"/>
  <c r="W109" i="1"/>
  <c r="P109" i="1"/>
  <c r="D109" i="1"/>
  <c r="D83" i="1"/>
  <c r="P83" i="1"/>
  <c r="S75" i="1"/>
  <c r="O75" i="1"/>
  <c r="B116" i="1"/>
  <c r="N116" i="1"/>
  <c r="Y116" i="1"/>
  <c r="O109" i="1"/>
  <c r="S96" i="1"/>
  <c r="O96" i="1"/>
  <c r="K96" i="1"/>
  <c r="G96" i="1"/>
  <c r="T83" i="1"/>
  <c r="L75" i="1"/>
  <c r="Y109" i="1"/>
  <c r="Y96" i="1"/>
  <c r="Y83" i="1"/>
  <c r="Y75" i="1"/>
  <c r="H109" i="1"/>
  <c r="H96" i="1"/>
  <c r="H75" i="1"/>
  <c r="M116" i="1"/>
  <c r="M109" i="1"/>
  <c r="M96" i="1"/>
  <c r="M83" i="1"/>
  <c r="M75" i="1"/>
  <c r="C67" i="1"/>
  <c r="C68" i="1"/>
  <c r="C70" i="1"/>
  <c r="C72" i="1"/>
  <c r="C74" i="1"/>
  <c r="C81" i="1"/>
  <c r="C82" i="1"/>
  <c r="C87" i="1"/>
  <c r="C88" i="1"/>
  <c r="C89" i="1"/>
  <c r="C91" i="1"/>
  <c r="C93" i="1"/>
  <c r="C95" i="1"/>
  <c r="C100" i="1"/>
  <c r="C101" i="1"/>
  <c r="C102" i="1"/>
  <c r="C104" i="1"/>
  <c r="C106" i="1"/>
  <c r="C108" i="1"/>
  <c r="C113" i="1"/>
  <c r="C115" i="1"/>
  <c r="C83" i="1" l="1"/>
  <c r="C96" i="1"/>
  <c r="C116" i="1"/>
  <c r="C109" i="1"/>
  <c r="C75" i="1"/>
  <c r="E55" i="1" l="1"/>
  <c r="E54" i="1"/>
  <c r="D22" i="1"/>
  <c r="E9" i="1"/>
  <c r="B32" i="1" l="1"/>
  <c r="B34" i="1" l="1"/>
  <c r="B13" i="1"/>
  <c r="C29" i="1" l="1"/>
  <c r="C8" i="1"/>
  <c r="B8" i="1" l="1"/>
  <c r="B9" i="1"/>
  <c r="C9" i="1"/>
  <c r="D9" i="1"/>
  <c r="B11" i="1"/>
  <c r="C11" i="1"/>
  <c r="D11" i="1"/>
  <c r="E11" i="1"/>
  <c r="C13" i="1"/>
  <c r="D13" i="1"/>
  <c r="E13" i="1"/>
  <c r="B15" i="1"/>
  <c r="C15" i="1"/>
  <c r="D15" i="1"/>
  <c r="E15" i="1"/>
  <c r="B22" i="1"/>
  <c r="C22" i="1"/>
  <c r="B23" i="1"/>
  <c r="C23" i="1"/>
  <c r="D23" i="1"/>
  <c r="E23" i="1"/>
  <c r="B28" i="1"/>
  <c r="C28" i="1"/>
  <c r="D28" i="1"/>
  <c r="B29" i="1"/>
  <c r="D29" i="1"/>
  <c r="B30" i="1"/>
  <c r="C30" i="1"/>
  <c r="D30" i="1"/>
  <c r="E30" i="1"/>
  <c r="C32" i="1"/>
  <c r="D32" i="1"/>
  <c r="C34" i="1"/>
  <c r="D34" i="1"/>
  <c r="E34" i="1"/>
  <c r="B36" i="1"/>
  <c r="C36" i="1"/>
  <c r="D36" i="1"/>
  <c r="C41" i="1"/>
  <c r="D41" i="1"/>
  <c r="B42" i="1"/>
  <c r="D42" i="1"/>
  <c r="B43" i="1"/>
  <c r="C43" i="1"/>
  <c r="D43" i="1"/>
  <c r="E43" i="1"/>
  <c r="B45" i="1"/>
  <c r="C45" i="1"/>
  <c r="D45" i="1"/>
  <c r="E45" i="1"/>
  <c r="B47" i="1"/>
  <c r="C47" i="1"/>
  <c r="D47" i="1"/>
  <c r="E47" i="1"/>
  <c r="B49" i="1"/>
  <c r="C49" i="1"/>
  <c r="D49" i="1"/>
  <c r="E49" i="1"/>
  <c r="B54" i="1"/>
  <c r="C54" i="1"/>
  <c r="D54" i="1"/>
  <c r="B55" i="1"/>
  <c r="D55" i="1"/>
  <c r="B56" i="1"/>
  <c r="C56" i="1"/>
  <c r="D56" i="1"/>
  <c r="E56" i="1"/>
  <c r="B24" i="1" l="1"/>
  <c r="C50" i="1"/>
  <c r="E16" i="1"/>
  <c r="D57" i="1"/>
  <c r="D24" i="1"/>
  <c r="C57" i="1"/>
  <c r="D37" i="1"/>
  <c r="C24" i="1"/>
  <c r="E24" i="1"/>
  <c r="B50" i="1"/>
  <c r="E50" i="1"/>
  <c r="E37" i="1"/>
  <c r="D50" i="1"/>
  <c r="D16" i="1"/>
  <c r="C16" i="1"/>
  <c r="B16" i="1"/>
  <c r="E57" i="1"/>
  <c r="C37" i="1"/>
  <c r="B57" i="1"/>
  <c r="B37" i="1"/>
</calcChain>
</file>

<file path=xl/sharedStrings.xml><?xml version="1.0" encoding="utf-8"?>
<sst xmlns="http://schemas.openxmlformats.org/spreadsheetml/2006/main" count="157" uniqueCount="82">
  <si>
    <t>Building Permit</t>
  </si>
  <si>
    <t>Plan Check</t>
  </si>
  <si>
    <t>State Surcharge</t>
  </si>
  <si>
    <t>Total</t>
  </si>
  <si>
    <t>Plumbing (3 bath)</t>
  </si>
  <si>
    <t>Mechanical*</t>
  </si>
  <si>
    <t>Struct Plan Check</t>
  </si>
  <si>
    <t>FLS Plan Check</t>
  </si>
  <si>
    <t>Sherwood</t>
  </si>
  <si>
    <t>Happy Valley</t>
  </si>
  <si>
    <t>Beaverton</t>
  </si>
  <si>
    <t>Electrical**</t>
  </si>
  <si>
    <t>Commercial Alteration</t>
  </si>
  <si>
    <t>New Single-Family</t>
  </si>
  <si>
    <t xml:space="preserve">*Kitchen Hood, 3 - Bath Fans, 100k Furnace, Clothes Dryer, Gas Piping </t>
  </si>
  <si>
    <t>** 200 Amp Service, 20 - Circuits</t>
  </si>
  <si>
    <t>Single-Family Addition</t>
  </si>
  <si>
    <t>New Commercial Office</t>
  </si>
  <si>
    <t xml:space="preserve">New Multi-Family </t>
  </si>
  <si>
    <t>$75,000 Value</t>
  </si>
  <si>
    <t xml:space="preserve">Value 2000 sq. ft. house </t>
  </si>
  <si>
    <t xml:space="preserve">w/ 500 sq. ft. garage </t>
  </si>
  <si>
    <t>Hillsboro</t>
  </si>
  <si>
    <t>$50,000 Value</t>
  </si>
  <si>
    <t>$234,470 Value</t>
  </si>
  <si>
    <t xml:space="preserve">$3,546,000 Value (30,000 Sq. Ft. Office) </t>
  </si>
  <si>
    <t>Albany</t>
  </si>
  <si>
    <t>Ashland</t>
  </si>
  <si>
    <t>Astoria</t>
  </si>
  <si>
    <t>Plumbing (1 bath)</t>
  </si>
  <si>
    <t>Bend</t>
  </si>
  <si>
    <t>Corvallis</t>
  </si>
  <si>
    <t>Dallas</t>
  </si>
  <si>
    <t>Eugene</t>
  </si>
  <si>
    <t>$813,760 Value (10-units, 8,000 Sq. Ft.)</t>
  </si>
  <si>
    <t>Forest Grove</t>
  </si>
  <si>
    <t>Independence</t>
  </si>
  <si>
    <t>Jackson County</t>
  </si>
  <si>
    <t>LaGrand/Union Co.</t>
  </si>
  <si>
    <t>Lake Oswego</t>
  </si>
  <si>
    <t>Marion Co.</t>
  </si>
  <si>
    <t>Milwaukie</t>
  </si>
  <si>
    <t>Ontario</t>
  </si>
  <si>
    <t>Page 1 of 2</t>
  </si>
  <si>
    <t>Page 2 of 2</t>
  </si>
  <si>
    <t>Portland</t>
  </si>
  <si>
    <t>Salem</t>
  </si>
  <si>
    <t>Seaside</t>
  </si>
  <si>
    <t>Tigard</t>
  </si>
  <si>
    <t>Vancouver</t>
  </si>
  <si>
    <t>Washington Co.</t>
  </si>
  <si>
    <t>Wilsonville</t>
  </si>
  <si>
    <t>Woodburn</t>
  </si>
  <si>
    <t>Yamhill</t>
  </si>
  <si>
    <t>Yamhill Co.</t>
  </si>
  <si>
    <t>Medford</t>
  </si>
  <si>
    <t>Central Point</t>
  </si>
  <si>
    <t>Tualatin</t>
  </si>
  <si>
    <t>Monmoth</t>
  </si>
  <si>
    <t>Deschutes Co.</t>
  </si>
  <si>
    <t>Marion Co. - Keizer</t>
  </si>
  <si>
    <t>Gresham</t>
  </si>
  <si>
    <t>Lane Co.</t>
  </si>
  <si>
    <t xml:space="preserve">Coos Bay </t>
  </si>
  <si>
    <t>Silverton</t>
  </si>
  <si>
    <t>Douglas Co.</t>
  </si>
  <si>
    <t>Clatsop Co.</t>
  </si>
  <si>
    <t>Sisters</t>
  </si>
  <si>
    <t>Jefferson County</t>
  </si>
  <si>
    <t>North Bend</t>
  </si>
  <si>
    <t>Clark Co, WA</t>
  </si>
  <si>
    <t>Columbia Co.</t>
  </si>
  <si>
    <t>Pendelton</t>
  </si>
  <si>
    <t>Oregon City</t>
  </si>
  <si>
    <t>Clackamas Co.</t>
  </si>
  <si>
    <t xml:space="preserve">JURISDICTIONAL BUILDING PERMIT FEE  COMPARISON: JANUARY 2018                     </t>
  </si>
  <si>
    <t xml:space="preserve">JURISDICTIONAL BUILDING PERMIT FEE  COMPARISON: JANUARY 2018                       </t>
  </si>
  <si>
    <t xml:space="preserve">$3,700,000 Value (30,000 Sq. Ft. Office) </t>
  </si>
  <si>
    <t>$250,000 Value</t>
  </si>
  <si>
    <t>$870,000 Value (10-units, 8,000 Sq. Ft.)</t>
  </si>
  <si>
    <t>Baker City</t>
  </si>
  <si>
    <t>Jurisdictions not shaded in yellow reflect previous years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</si>
</sst>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0"/>
      <name val="Arial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horizontal="center" vertical="center"/>
    </xf>
    <xf numFmtId="0" fontId="3" fillId="2" borderId="0" xfId="0" applyFont="1" applyFill="1"/>
    <xf numFmtId="0" fontId="7" fillId="3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wrapText="1"/>
    </xf>
    <xf numFmtId="164" fontId="6" fillId="2" borderId="7" xfId="0" applyNumberFormat="1" applyFont="1" applyFill="1" applyBorder="1" applyAlignment="1">
      <alignment horizontal="right"/>
    </xf>
    <xf numFmtId="0" fontId="6" fillId="2" borderId="7" xfId="0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2" borderId="9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4" fontId="6" fillId="2" borderId="10" xfId="0" applyNumberFormat="1" applyFont="1" applyFill="1" applyBorder="1"/>
    <xf numFmtId="0" fontId="6" fillId="2" borderId="1" xfId="0" applyFont="1" applyFill="1" applyBorder="1"/>
    <xf numFmtId="164" fontId="6" fillId="2" borderId="10" xfId="0" applyNumberFormat="1" applyFont="1" applyFill="1" applyBorder="1" applyAlignment="1">
      <alignment horizontal="right"/>
    </xf>
    <xf numFmtId="0" fontId="6" fillId="3" borderId="19" xfId="0" applyFont="1" applyFill="1" applyBorder="1" applyAlignment="1">
      <alignment wrapText="1"/>
    </xf>
    <xf numFmtId="164" fontId="5" fillId="3" borderId="18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/>
    <xf numFmtId="0" fontId="5" fillId="2" borderId="17" xfId="0" applyFont="1" applyFill="1" applyBorder="1" applyAlignment="1">
      <alignment wrapText="1"/>
    </xf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4" xfId="0" applyFont="1" applyFill="1" applyBorder="1" applyAlignment="1">
      <alignment wrapText="1"/>
    </xf>
    <xf numFmtId="164" fontId="6" fillId="2" borderId="15" xfId="0" applyNumberFormat="1" applyFont="1" applyFill="1" applyBorder="1"/>
    <xf numFmtId="164" fontId="6" fillId="2" borderId="16" xfId="0" applyNumberFormat="1" applyFont="1" applyFill="1" applyBorder="1"/>
    <xf numFmtId="164" fontId="5" fillId="3" borderId="18" xfId="0" applyNumberFormat="1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0" applyNumberFormat="1" applyFont="1" applyFill="1" applyBorder="1"/>
    <xf numFmtId="164" fontId="6" fillId="2" borderId="5" xfId="0" applyNumberFormat="1" applyFont="1" applyFill="1" applyBorder="1"/>
    <xf numFmtId="0" fontId="5" fillId="2" borderId="3" xfId="0" applyFont="1" applyFill="1" applyBorder="1" applyAlignment="1">
      <alignment wrapText="1"/>
    </xf>
    <xf numFmtId="164" fontId="6" fillId="2" borderId="4" xfId="0" applyNumberFormat="1" applyFont="1" applyFill="1" applyBorder="1" applyAlignment="1">
      <alignment horizontal="right"/>
    </xf>
    <xf numFmtId="164" fontId="6" fillId="2" borderId="13" xfId="0" applyNumberFormat="1" applyFont="1" applyFill="1" applyBorder="1"/>
    <xf numFmtId="164" fontId="6" fillId="2" borderId="2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8" fontId="6" fillId="2" borderId="0" xfId="0" applyNumberFormat="1" applyFont="1" applyFill="1" applyBorder="1" applyAlignment="1">
      <alignment horizontal="right"/>
    </xf>
    <xf numFmtId="8" fontId="6" fillId="2" borderId="0" xfId="0" applyNumberFormat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164" fontId="3" fillId="2" borderId="0" xfId="0" applyNumberFormat="1" applyFont="1" applyFill="1"/>
    <xf numFmtId="0" fontId="6" fillId="0" borderId="2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3" fillId="0" borderId="0" xfId="0" applyFont="1" applyFill="1"/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abSelected="1" view="pageBreakPreview" zoomScale="60" zoomScaleNormal="100" workbookViewId="0">
      <selection activeCell="P2" sqref="P2"/>
    </sheetView>
  </sheetViews>
  <sheetFormatPr defaultRowHeight="13.5" x14ac:dyDescent="0.25"/>
  <cols>
    <col min="1" max="1" width="32.7109375" style="3" customWidth="1"/>
    <col min="2" max="26" width="16.7109375" style="3" customWidth="1"/>
    <col min="27" max="16384" width="9.140625" style="3"/>
  </cols>
  <sheetData>
    <row r="1" spans="1:26" ht="42" customHeight="1" x14ac:dyDescent="0.3">
      <c r="A1" s="63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1"/>
      <c r="X1" s="1"/>
      <c r="Y1" s="2" t="s">
        <v>43</v>
      </c>
      <c r="Z1" s="1"/>
    </row>
    <row r="2" spans="1:26" s="59" customFormat="1" ht="49.5" customHeight="1" x14ac:dyDescent="0.25">
      <c r="A2" s="56"/>
      <c r="B2" s="57" t="s">
        <v>26</v>
      </c>
      <c r="C2" s="47" t="s">
        <v>27</v>
      </c>
      <c r="D2" s="4" t="s">
        <v>28</v>
      </c>
      <c r="E2" s="4" t="s">
        <v>80</v>
      </c>
      <c r="F2" s="4" t="s">
        <v>10</v>
      </c>
      <c r="G2" s="48" t="s">
        <v>30</v>
      </c>
      <c r="H2" s="4" t="s">
        <v>56</v>
      </c>
      <c r="I2" s="47" t="s">
        <v>74</v>
      </c>
      <c r="J2" s="47" t="s">
        <v>70</v>
      </c>
      <c r="K2" s="47" t="s">
        <v>66</v>
      </c>
      <c r="L2" s="47" t="s">
        <v>71</v>
      </c>
      <c r="M2" s="47" t="s">
        <v>63</v>
      </c>
      <c r="N2" s="4" t="s">
        <v>31</v>
      </c>
      <c r="O2" s="4" t="s">
        <v>32</v>
      </c>
      <c r="P2" s="4" t="s">
        <v>59</v>
      </c>
      <c r="Q2" s="47" t="s">
        <v>65</v>
      </c>
      <c r="R2" s="48" t="s">
        <v>33</v>
      </c>
      <c r="S2" s="53" t="s">
        <v>35</v>
      </c>
      <c r="T2" s="47" t="s">
        <v>61</v>
      </c>
      <c r="U2" s="58" t="s">
        <v>9</v>
      </c>
      <c r="V2" s="61" t="s">
        <v>22</v>
      </c>
      <c r="W2" s="48" t="s">
        <v>36</v>
      </c>
      <c r="X2" s="53" t="s">
        <v>37</v>
      </c>
      <c r="Y2" s="48" t="s">
        <v>68</v>
      </c>
      <c r="Z2" s="57" t="s">
        <v>38</v>
      </c>
    </row>
    <row r="3" spans="1:26" ht="20.100000000000001" customHeight="1" thickBot="1" x14ac:dyDescent="0.3">
      <c r="A3" s="5" t="s">
        <v>13</v>
      </c>
      <c r="B3" s="49"/>
      <c r="C3" s="50"/>
      <c r="D3" s="50"/>
      <c r="E3" s="50"/>
      <c r="F3" s="50"/>
      <c r="G3" s="51"/>
      <c r="H3" s="50"/>
      <c r="I3" s="50"/>
      <c r="J3" s="50"/>
      <c r="K3" s="50"/>
      <c r="L3" s="50"/>
      <c r="M3" s="50"/>
      <c r="N3" s="50"/>
      <c r="O3" s="6"/>
      <c r="P3" s="50"/>
      <c r="Q3" s="50"/>
      <c r="R3" s="51"/>
      <c r="S3" s="51"/>
      <c r="T3" s="6"/>
      <c r="U3" s="45"/>
      <c r="V3" s="45"/>
      <c r="W3" s="44"/>
      <c r="X3" s="51"/>
      <c r="Y3" s="51"/>
      <c r="Z3" s="44"/>
    </row>
    <row r="4" spans="1:26" ht="12.75" customHeight="1" x14ac:dyDescent="0.3">
      <c r="A4" s="7" t="s">
        <v>20</v>
      </c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  <c r="N4" s="10"/>
      <c r="O4" s="10"/>
      <c r="P4" s="10"/>
      <c r="Q4" s="10"/>
      <c r="R4" s="10"/>
      <c r="S4" s="10"/>
      <c r="T4" s="8"/>
      <c r="U4" s="11"/>
      <c r="V4" s="11"/>
      <c r="W4" s="10"/>
      <c r="X4" s="10"/>
      <c r="Y4" s="10"/>
      <c r="Z4" s="10"/>
    </row>
    <row r="5" spans="1:26" ht="12.75" customHeight="1" x14ac:dyDescent="0.3">
      <c r="A5" s="12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4"/>
      <c r="P5" s="14"/>
      <c r="Q5" s="14"/>
      <c r="R5" s="14"/>
      <c r="S5" s="14"/>
      <c r="T5" s="13"/>
      <c r="U5" s="15"/>
      <c r="V5" s="15"/>
      <c r="W5" s="14"/>
      <c r="X5" s="14"/>
      <c r="Y5" s="14"/>
      <c r="Z5" s="14"/>
    </row>
    <row r="6" spans="1:26" ht="16.5" x14ac:dyDescent="0.3">
      <c r="A6" s="12" t="s">
        <v>78</v>
      </c>
      <c r="B6" s="13"/>
      <c r="C6" s="13"/>
      <c r="D6" s="13"/>
      <c r="E6" s="13"/>
      <c r="F6" s="13"/>
      <c r="G6" s="16"/>
      <c r="H6" s="13"/>
      <c r="I6" s="13"/>
      <c r="J6" s="13"/>
      <c r="K6" s="13"/>
      <c r="L6" s="13"/>
      <c r="M6" s="13"/>
      <c r="N6" s="14"/>
      <c r="O6" s="14"/>
      <c r="P6" s="14"/>
      <c r="Q6" s="14"/>
      <c r="R6" s="14"/>
      <c r="S6" s="14"/>
      <c r="T6" s="13"/>
      <c r="U6" s="15"/>
      <c r="V6" s="15"/>
      <c r="W6" s="14"/>
      <c r="X6" s="14"/>
      <c r="Y6" s="14"/>
      <c r="Z6" s="14"/>
    </row>
    <row r="7" spans="1:26" ht="16.5" x14ac:dyDescent="0.3">
      <c r="A7" s="12" t="s">
        <v>0</v>
      </c>
      <c r="B7" s="13">
        <v>1267.2</v>
      </c>
      <c r="C7" s="13">
        <v>803</v>
      </c>
      <c r="D7" s="13">
        <v>1431.08</v>
      </c>
      <c r="E7" s="13">
        <v>1733.65</v>
      </c>
      <c r="F7" s="13">
        <v>1608.74</v>
      </c>
      <c r="G7" s="14">
        <v>1359.43</v>
      </c>
      <c r="H7" s="13">
        <v>1040.74</v>
      </c>
      <c r="I7" s="13">
        <v>1198.45</v>
      </c>
      <c r="J7" s="13">
        <v>1282.0999999999999</v>
      </c>
      <c r="K7" s="13">
        <v>1700.92</v>
      </c>
      <c r="L7" s="13">
        <v>1499.11</v>
      </c>
      <c r="M7" s="13">
        <v>1782</v>
      </c>
      <c r="N7" s="14">
        <v>1074.5899999999999</v>
      </c>
      <c r="O7" s="14">
        <v>1295.98</v>
      </c>
      <c r="P7" s="14">
        <v>1339.25</v>
      </c>
      <c r="Q7" s="13">
        <v>918.43</v>
      </c>
      <c r="R7" s="14">
        <v>1320.75</v>
      </c>
      <c r="S7" s="14">
        <v>1692.5</v>
      </c>
      <c r="T7" s="13">
        <v>1691</v>
      </c>
      <c r="U7" s="15">
        <v>1462.15</v>
      </c>
      <c r="V7" s="15">
        <v>1134.17</v>
      </c>
      <c r="W7" s="14">
        <v>1024.4000000000001</v>
      </c>
      <c r="X7" s="14">
        <v>1421.93</v>
      </c>
      <c r="Y7" s="14">
        <v>1242.4000000000001</v>
      </c>
      <c r="Z7" s="14">
        <v>1475</v>
      </c>
    </row>
    <row r="8" spans="1:26" ht="16.5" x14ac:dyDescent="0.3">
      <c r="A8" s="12" t="s">
        <v>1</v>
      </c>
      <c r="B8" s="13">
        <f t="shared" ref="B8:D8" si="0">B7*0.65</f>
        <v>823.68000000000006</v>
      </c>
      <c r="C8" s="13">
        <f t="shared" si="0"/>
        <v>521.95000000000005</v>
      </c>
      <c r="D8" s="13">
        <f t="shared" si="0"/>
        <v>930.202</v>
      </c>
      <c r="E8" s="13">
        <f>E7*0.65</f>
        <v>1126.8725000000002</v>
      </c>
      <c r="F8" s="13">
        <f>F7*0.7</f>
        <v>1126.1179999999999</v>
      </c>
      <c r="G8" s="13">
        <f t="shared" ref="G8:H8" si="1">G7*0.65</f>
        <v>883.62950000000012</v>
      </c>
      <c r="H8" s="13">
        <f t="shared" si="1"/>
        <v>676.48099999999999</v>
      </c>
      <c r="I8" s="13">
        <v>778.99</v>
      </c>
      <c r="J8" s="13">
        <v>833.37</v>
      </c>
      <c r="K8" s="13">
        <v>1275.69</v>
      </c>
      <c r="L8" s="13">
        <v>1124.33</v>
      </c>
      <c r="M8" s="13">
        <f>M7*0.65</f>
        <v>1158.3</v>
      </c>
      <c r="N8" s="13">
        <v>1074.5899999999999</v>
      </c>
      <c r="O8" s="13">
        <v>1451.5</v>
      </c>
      <c r="P8" s="13">
        <f t="shared" ref="P8" si="2">P7*0.65</f>
        <v>870.51250000000005</v>
      </c>
      <c r="Q8" s="13">
        <f>Q7*0.65</f>
        <v>596.97950000000003</v>
      </c>
      <c r="R8" s="13">
        <v>1358.76</v>
      </c>
      <c r="S8" s="13">
        <f>S7*0.65</f>
        <v>1100.125</v>
      </c>
      <c r="T8" s="13">
        <f t="shared" ref="T8" si="3">T7*0.65</f>
        <v>1099.1500000000001</v>
      </c>
      <c r="U8" s="17">
        <f t="shared" ref="U8:X8" si="4">U7*0.65</f>
        <v>950.39750000000004</v>
      </c>
      <c r="V8" s="17">
        <f t="shared" si="4"/>
        <v>737.21050000000002</v>
      </c>
      <c r="W8" s="13">
        <f t="shared" si="4"/>
        <v>665.86000000000013</v>
      </c>
      <c r="X8" s="13">
        <f t="shared" si="4"/>
        <v>924.25450000000012</v>
      </c>
      <c r="Y8" s="13">
        <f>Y7*0.75</f>
        <v>931.80000000000007</v>
      </c>
      <c r="Z8" s="13">
        <f t="shared" ref="Z8" si="5">Z7*0.65</f>
        <v>958.75</v>
      </c>
    </row>
    <row r="9" spans="1:26" ht="16.5" x14ac:dyDescent="0.3">
      <c r="A9" s="12" t="s">
        <v>2</v>
      </c>
      <c r="B9" s="13">
        <f t="shared" ref="B9:D9" si="6">B7*0.12</f>
        <v>152.06399999999999</v>
      </c>
      <c r="C9" s="13">
        <f t="shared" si="6"/>
        <v>96.36</v>
      </c>
      <c r="D9" s="13">
        <f t="shared" si="6"/>
        <v>171.72959999999998</v>
      </c>
      <c r="E9" s="13">
        <f>E7*0.12</f>
        <v>208.03800000000001</v>
      </c>
      <c r="F9" s="13">
        <f>F7*0.12</f>
        <v>193.0488</v>
      </c>
      <c r="G9" s="13">
        <f t="shared" ref="G9:H9" si="7">G7*0.12</f>
        <v>163.13159999999999</v>
      </c>
      <c r="H9" s="13">
        <f t="shared" si="7"/>
        <v>124.8888</v>
      </c>
      <c r="I9" s="13">
        <f>I7*0.12</f>
        <v>143.81399999999999</v>
      </c>
      <c r="J9" s="13">
        <v>4.4000000000000004</v>
      </c>
      <c r="K9" s="13">
        <f t="shared" ref="K9" si="8">K7*0.12</f>
        <v>204.1104</v>
      </c>
      <c r="L9" s="13">
        <f t="shared" ref="L9:Z9" si="9">L7*0.12</f>
        <v>179.89319999999998</v>
      </c>
      <c r="M9" s="13">
        <f t="shared" si="9"/>
        <v>213.84</v>
      </c>
      <c r="N9" s="13">
        <f t="shared" si="9"/>
        <v>128.95079999999999</v>
      </c>
      <c r="O9" s="13">
        <f t="shared" si="9"/>
        <v>155.51759999999999</v>
      </c>
      <c r="P9" s="13">
        <f t="shared" si="9"/>
        <v>160.71</v>
      </c>
      <c r="Q9" s="13">
        <f t="shared" si="9"/>
        <v>110.21159999999999</v>
      </c>
      <c r="R9" s="13">
        <f t="shared" si="9"/>
        <v>158.48999999999998</v>
      </c>
      <c r="S9" s="13">
        <f t="shared" si="9"/>
        <v>203.1</v>
      </c>
      <c r="T9" s="13">
        <f t="shared" si="9"/>
        <v>202.92</v>
      </c>
      <c r="U9" s="13">
        <f t="shared" si="9"/>
        <v>175.458</v>
      </c>
      <c r="V9" s="13">
        <f t="shared" si="9"/>
        <v>136.10040000000001</v>
      </c>
      <c r="W9" s="13">
        <f t="shared" si="9"/>
        <v>122.92800000000001</v>
      </c>
      <c r="X9" s="13">
        <f t="shared" si="9"/>
        <v>170.63159999999999</v>
      </c>
      <c r="Y9" s="13">
        <f t="shared" si="9"/>
        <v>149.08799999999999</v>
      </c>
      <c r="Z9" s="13">
        <f t="shared" si="9"/>
        <v>177</v>
      </c>
    </row>
    <row r="10" spans="1:26" ht="16.5" x14ac:dyDescent="0.3">
      <c r="A10" s="12" t="s">
        <v>4</v>
      </c>
      <c r="B10" s="13">
        <v>500</v>
      </c>
      <c r="C10" s="13">
        <v>405</v>
      </c>
      <c r="D10" s="13">
        <v>351</v>
      </c>
      <c r="E10" s="13">
        <v>449.48</v>
      </c>
      <c r="F10" s="13">
        <v>506.67</v>
      </c>
      <c r="G10" s="14">
        <v>628.88</v>
      </c>
      <c r="H10" s="13">
        <v>418.75</v>
      </c>
      <c r="I10" s="13"/>
      <c r="J10" s="13">
        <v>512.84</v>
      </c>
      <c r="K10" s="13">
        <v>410</v>
      </c>
      <c r="L10" s="13">
        <v>934</v>
      </c>
      <c r="M10" s="13"/>
      <c r="N10" s="13">
        <v>555</v>
      </c>
      <c r="O10" s="13">
        <v>404.8</v>
      </c>
      <c r="P10" s="13">
        <v>500</v>
      </c>
      <c r="Q10" s="13">
        <v>392.98</v>
      </c>
      <c r="R10" s="14">
        <v>883.45</v>
      </c>
      <c r="S10" s="14">
        <v>386.25</v>
      </c>
      <c r="T10" s="13">
        <v>724</v>
      </c>
      <c r="U10" s="15">
        <v>790</v>
      </c>
      <c r="V10" s="15">
        <v>472</v>
      </c>
      <c r="W10" s="14">
        <v>287.7</v>
      </c>
      <c r="X10" s="14">
        <v>446.38</v>
      </c>
      <c r="Y10" s="14">
        <v>438.75</v>
      </c>
      <c r="Z10" s="14">
        <v>354</v>
      </c>
    </row>
    <row r="11" spans="1:26" ht="16.5" x14ac:dyDescent="0.3">
      <c r="A11" s="12" t="s">
        <v>2</v>
      </c>
      <c r="B11" s="13">
        <f>B10*0.12</f>
        <v>60</v>
      </c>
      <c r="C11" s="13">
        <f t="shared" ref="C11:E11" si="10">C10*0.12</f>
        <v>48.6</v>
      </c>
      <c r="D11" s="13">
        <f t="shared" si="10"/>
        <v>42.12</v>
      </c>
      <c r="E11" s="13">
        <f t="shared" si="10"/>
        <v>53.937600000000003</v>
      </c>
      <c r="F11" s="13">
        <f t="shared" ref="F11:I11" si="11">F10*0.12</f>
        <v>60.800399999999996</v>
      </c>
      <c r="G11" s="13">
        <f t="shared" si="11"/>
        <v>75.465599999999995</v>
      </c>
      <c r="H11" s="13">
        <f t="shared" si="11"/>
        <v>50.25</v>
      </c>
      <c r="I11" s="13">
        <f t="shared" si="11"/>
        <v>0</v>
      </c>
      <c r="J11" s="13">
        <v>0</v>
      </c>
      <c r="K11" s="13">
        <f t="shared" ref="K11:L11" si="12">K10*0.12</f>
        <v>49.199999999999996</v>
      </c>
      <c r="L11" s="13">
        <f t="shared" si="12"/>
        <v>112.08</v>
      </c>
      <c r="M11" s="13"/>
      <c r="N11" s="13">
        <f t="shared" ref="N11:Z11" si="13">N10*0.12</f>
        <v>66.599999999999994</v>
      </c>
      <c r="O11" s="13">
        <f t="shared" si="13"/>
        <v>48.576000000000001</v>
      </c>
      <c r="P11" s="13">
        <f t="shared" si="13"/>
        <v>60</v>
      </c>
      <c r="Q11" s="13">
        <f t="shared" si="13"/>
        <v>47.157600000000002</v>
      </c>
      <c r="R11" s="13">
        <f t="shared" si="13"/>
        <v>106.014</v>
      </c>
      <c r="S11" s="13">
        <f t="shared" si="13"/>
        <v>46.35</v>
      </c>
      <c r="T11" s="13">
        <f t="shared" si="13"/>
        <v>86.88</v>
      </c>
      <c r="U11" s="13">
        <f t="shared" si="13"/>
        <v>94.8</v>
      </c>
      <c r="V11" s="13">
        <f t="shared" si="13"/>
        <v>56.64</v>
      </c>
      <c r="W11" s="13">
        <f t="shared" si="13"/>
        <v>34.524000000000001</v>
      </c>
      <c r="X11" s="13">
        <f t="shared" si="13"/>
        <v>53.565599999999996</v>
      </c>
      <c r="Y11" s="13">
        <f t="shared" si="13"/>
        <v>52.65</v>
      </c>
      <c r="Z11" s="13">
        <f t="shared" si="13"/>
        <v>42.48</v>
      </c>
    </row>
    <row r="12" spans="1:26" ht="16.5" x14ac:dyDescent="0.3">
      <c r="A12" s="12" t="s">
        <v>5</v>
      </c>
      <c r="B12" s="13">
        <v>97</v>
      </c>
      <c r="C12" s="13">
        <v>58</v>
      </c>
      <c r="D12" s="13">
        <v>117</v>
      </c>
      <c r="E12" s="13">
        <v>98.81</v>
      </c>
      <c r="F12" s="13">
        <v>197.64</v>
      </c>
      <c r="G12" s="14">
        <v>134.12</v>
      </c>
      <c r="H12" s="13">
        <v>90</v>
      </c>
      <c r="I12" s="13"/>
      <c r="J12" s="13">
        <v>0</v>
      </c>
      <c r="K12" s="13">
        <v>228</v>
      </c>
      <c r="L12" s="13">
        <v>100</v>
      </c>
      <c r="M12" s="13">
        <v>160</v>
      </c>
      <c r="N12" s="13">
        <v>150</v>
      </c>
      <c r="O12" s="13">
        <v>89.78</v>
      </c>
      <c r="P12" s="13">
        <v>83</v>
      </c>
      <c r="Q12" s="13">
        <v>50</v>
      </c>
      <c r="R12" s="14">
        <v>194.02</v>
      </c>
      <c r="S12" s="14">
        <v>67.650000000000006</v>
      </c>
      <c r="T12" s="13">
        <v>239</v>
      </c>
      <c r="U12" s="15">
        <v>126.56</v>
      </c>
      <c r="V12" s="15">
        <v>82.6</v>
      </c>
      <c r="W12" s="14">
        <v>72</v>
      </c>
      <c r="X12" s="14">
        <v>79.8</v>
      </c>
      <c r="Y12" s="14">
        <v>179.95</v>
      </c>
      <c r="Z12" s="14">
        <v>89</v>
      </c>
    </row>
    <row r="13" spans="1:26" ht="16.5" x14ac:dyDescent="0.3">
      <c r="A13" s="12" t="s">
        <v>2</v>
      </c>
      <c r="B13" s="13">
        <f>B12*0.12</f>
        <v>11.639999999999999</v>
      </c>
      <c r="C13" s="13">
        <f t="shared" ref="C13:E13" si="14">C12*0.12</f>
        <v>6.96</v>
      </c>
      <c r="D13" s="13">
        <f t="shared" si="14"/>
        <v>14.04</v>
      </c>
      <c r="E13" s="13">
        <f t="shared" si="14"/>
        <v>11.857200000000001</v>
      </c>
      <c r="F13" s="13">
        <f t="shared" ref="F13:I13" si="15">F12*0.12</f>
        <v>23.716799999999999</v>
      </c>
      <c r="G13" s="13">
        <f t="shared" si="15"/>
        <v>16.0944</v>
      </c>
      <c r="H13" s="13">
        <f t="shared" si="15"/>
        <v>10.799999999999999</v>
      </c>
      <c r="I13" s="13">
        <f t="shared" si="15"/>
        <v>0</v>
      </c>
      <c r="J13" s="13">
        <v>0</v>
      </c>
      <c r="K13" s="13">
        <f t="shared" ref="K13" si="16">K12*0.12</f>
        <v>27.36</v>
      </c>
      <c r="L13" s="13">
        <f t="shared" ref="L13" si="17">L12*0.12</f>
        <v>12</v>
      </c>
      <c r="M13" s="13">
        <f t="shared" ref="M13:T13" si="18">M12*0.12</f>
        <v>19.2</v>
      </c>
      <c r="N13" s="13">
        <f t="shared" si="18"/>
        <v>18</v>
      </c>
      <c r="O13" s="13">
        <f t="shared" si="18"/>
        <v>10.7736</v>
      </c>
      <c r="P13" s="13">
        <f t="shared" si="18"/>
        <v>9.9599999999999991</v>
      </c>
      <c r="Q13" s="13">
        <f t="shared" si="18"/>
        <v>6</v>
      </c>
      <c r="R13" s="13">
        <f t="shared" si="18"/>
        <v>23.282399999999999</v>
      </c>
      <c r="S13" s="13">
        <f t="shared" si="18"/>
        <v>8.1180000000000003</v>
      </c>
      <c r="T13" s="13">
        <f t="shared" si="18"/>
        <v>28.68</v>
      </c>
      <c r="U13" s="13">
        <v>110</v>
      </c>
      <c r="V13" s="13">
        <f t="shared" ref="V13:Z13" si="19">V12*0.12</f>
        <v>9.911999999999999</v>
      </c>
      <c r="W13" s="13">
        <f t="shared" si="19"/>
        <v>8.64</v>
      </c>
      <c r="X13" s="13">
        <f t="shared" si="19"/>
        <v>9.5759999999999987</v>
      </c>
      <c r="Y13" s="13">
        <f t="shared" si="19"/>
        <v>21.593999999999998</v>
      </c>
      <c r="Z13" s="13">
        <f t="shared" si="19"/>
        <v>10.68</v>
      </c>
    </row>
    <row r="14" spans="1:26" ht="16.5" x14ac:dyDescent="0.3">
      <c r="A14" s="12" t="s">
        <v>11</v>
      </c>
      <c r="B14" s="13">
        <v>275</v>
      </c>
      <c r="C14" s="13">
        <v>163</v>
      </c>
      <c r="D14" s="13">
        <v>0</v>
      </c>
      <c r="E14" s="13">
        <v>249.16</v>
      </c>
      <c r="F14" s="13">
        <v>310.60000000000002</v>
      </c>
      <c r="G14" s="14">
        <v>463.95</v>
      </c>
      <c r="H14" s="13">
        <v>195.6</v>
      </c>
      <c r="I14" s="13">
        <v>435</v>
      </c>
      <c r="J14" s="13">
        <v>0</v>
      </c>
      <c r="K14" s="13">
        <v>342</v>
      </c>
      <c r="L14" s="13">
        <v>234</v>
      </c>
      <c r="M14" s="13"/>
      <c r="N14" s="13">
        <v>185</v>
      </c>
      <c r="O14" s="13">
        <v>0</v>
      </c>
      <c r="P14" s="13">
        <v>391.95</v>
      </c>
      <c r="Q14" s="13">
        <v>182.85</v>
      </c>
      <c r="R14" s="13">
        <v>656.18</v>
      </c>
      <c r="S14" s="14">
        <v>0</v>
      </c>
      <c r="T14" s="13">
        <v>305</v>
      </c>
      <c r="U14" s="13">
        <v>435</v>
      </c>
      <c r="V14" s="15">
        <v>159.30000000000001</v>
      </c>
      <c r="W14" s="13">
        <v>0</v>
      </c>
      <c r="X14" s="14">
        <v>203.75</v>
      </c>
      <c r="Y14" s="14">
        <v>296.8</v>
      </c>
      <c r="Z14" s="14">
        <v>224.5</v>
      </c>
    </row>
    <row r="15" spans="1:26" ht="16.5" x14ac:dyDescent="0.3">
      <c r="A15" s="12" t="s">
        <v>2</v>
      </c>
      <c r="B15" s="13">
        <f>B14*0.12</f>
        <v>33</v>
      </c>
      <c r="C15" s="13">
        <f t="shared" ref="C15:E15" si="20">C14*0.12</f>
        <v>19.559999999999999</v>
      </c>
      <c r="D15" s="13">
        <f t="shared" si="20"/>
        <v>0</v>
      </c>
      <c r="E15" s="13">
        <f t="shared" si="20"/>
        <v>29.899199999999997</v>
      </c>
      <c r="F15" s="13">
        <f t="shared" ref="F15:I15" si="21">F14*0.12</f>
        <v>37.271999999999998</v>
      </c>
      <c r="G15" s="13">
        <f t="shared" si="21"/>
        <v>55.673999999999999</v>
      </c>
      <c r="H15" s="13">
        <f t="shared" si="21"/>
        <v>23.471999999999998</v>
      </c>
      <c r="I15" s="13">
        <f t="shared" si="21"/>
        <v>52.199999999999996</v>
      </c>
      <c r="J15" s="13">
        <v>94</v>
      </c>
      <c r="K15" s="13">
        <f t="shared" ref="K15:L15" si="22">K14*0.12</f>
        <v>41.04</v>
      </c>
      <c r="L15" s="13">
        <f t="shared" si="22"/>
        <v>28.08</v>
      </c>
      <c r="M15" s="13"/>
      <c r="N15" s="13">
        <f t="shared" ref="N15:Z15" si="23">N14*0.12</f>
        <v>22.2</v>
      </c>
      <c r="O15" s="13">
        <f t="shared" si="23"/>
        <v>0</v>
      </c>
      <c r="P15" s="13">
        <f t="shared" si="23"/>
        <v>47.033999999999999</v>
      </c>
      <c r="Q15" s="13">
        <f t="shared" si="23"/>
        <v>21.942</v>
      </c>
      <c r="R15" s="13">
        <f t="shared" si="23"/>
        <v>78.741599999999991</v>
      </c>
      <c r="S15" s="13">
        <f t="shared" si="23"/>
        <v>0</v>
      </c>
      <c r="T15" s="13">
        <f t="shared" si="23"/>
        <v>36.6</v>
      </c>
      <c r="U15" s="13">
        <f t="shared" si="23"/>
        <v>52.199999999999996</v>
      </c>
      <c r="V15" s="13">
        <f t="shared" si="23"/>
        <v>19.116</v>
      </c>
      <c r="W15" s="13">
        <f t="shared" si="23"/>
        <v>0</v>
      </c>
      <c r="X15" s="13">
        <f t="shared" si="23"/>
        <v>24.45</v>
      </c>
      <c r="Y15" s="13">
        <f t="shared" si="23"/>
        <v>35.616</v>
      </c>
      <c r="Z15" s="13">
        <f t="shared" si="23"/>
        <v>26.939999999999998</v>
      </c>
    </row>
    <row r="16" spans="1:26" ht="17.25" thickBot="1" x14ac:dyDescent="0.35">
      <c r="A16" s="18" t="s">
        <v>3</v>
      </c>
      <c r="B16" s="19">
        <f>SUM(B7:B15)</f>
        <v>3219.5839999999998</v>
      </c>
      <c r="C16" s="19">
        <f t="shared" ref="C16:E16" si="24">SUM(C7:C15)</f>
        <v>2122.4299999999998</v>
      </c>
      <c r="D16" s="19">
        <f t="shared" si="24"/>
        <v>3057.1716000000001</v>
      </c>
      <c r="E16" s="19">
        <f t="shared" si="24"/>
        <v>3961.7044999999998</v>
      </c>
      <c r="F16" s="19">
        <f t="shared" ref="F16:K16" si="25">SUM(F7:F15)</f>
        <v>4064.6060000000002</v>
      </c>
      <c r="G16" s="19">
        <f t="shared" si="25"/>
        <v>3780.3751000000002</v>
      </c>
      <c r="H16" s="19">
        <f t="shared" si="25"/>
        <v>2630.9818000000005</v>
      </c>
      <c r="I16" s="19">
        <f t="shared" si="25"/>
        <v>2608.4539999999997</v>
      </c>
      <c r="J16" s="19">
        <f t="shared" si="25"/>
        <v>2726.71</v>
      </c>
      <c r="K16" s="19">
        <f t="shared" si="25"/>
        <v>4278.3203999999996</v>
      </c>
      <c r="L16" s="19">
        <f>SUM(L7:L15)</f>
        <v>4223.493199999999</v>
      </c>
      <c r="M16" s="19">
        <f>SUM(M7:M15)</f>
        <v>3333.34</v>
      </c>
      <c r="N16" s="19">
        <f t="shared" ref="N16:Z16" si="26">SUM(N7:N15)</f>
        <v>3274.9307999999996</v>
      </c>
      <c r="O16" s="19">
        <f t="shared" si="26"/>
        <v>3456.9272000000005</v>
      </c>
      <c r="P16" s="19">
        <f t="shared" si="26"/>
        <v>3462.4164999999998</v>
      </c>
      <c r="Q16" s="19">
        <f t="shared" si="26"/>
        <v>2326.5507000000002</v>
      </c>
      <c r="R16" s="19">
        <f t="shared" si="26"/>
        <v>4779.6880000000001</v>
      </c>
      <c r="S16" s="19">
        <f t="shared" si="26"/>
        <v>3504.0929999999998</v>
      </c>
      <c r="T16" s="19">
        <f t="shared" si="26"/>
        <v>4413.2300000000005</v>
      </c>
      <c r="U16" s="19">
        <f t="shared" si="26"/>
        <v>4196.5654999999997</v>
      </c>
      <c r="V16" s="19">
        <f t="shared" si="26"/>
        <v>2807.0489000000002</v>
      </c>
      <c r="W16" s="19">
        <f t="shared" si="26"/>
        <v>2216.0520000000001</v>
      </c>
      <c r="X16" s="19">
        <f t="shared" si="26"/>
        <v>3334.3377000000005</v>
      </c>
      <c r="Y16" s="19">
        <f t="shared" si="26"/>
        <v>3348.6480000000006</v>
      </c>
      <c r="Z16" s="19">
        <f t="shared" si="26"/>
        <v>3358.35</v>
      </c>
    </row>
    <row r="17" spans="1:26" ht="49.5" x14ac:dyDescent="0.3">
      <c r="A17" s="20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4"/>
      <c r="O17" s="14"/>
      <c r="P17" s="14"/>
      <c r="Q17" s="16"/>
      <c r="R17" s="14"/>
      <c r="S17" s="14"/>
      <c r="T17" s="16"/>
      <c r="U17" s="15"/>
      <c r="V17" s="15"/>
      <c r="W17" s="14"/>
      <c r="X17" s="14"/>
      <c r="Y17" s="14"/>
      <c r="Z17" s="14"/>
    </row>
    <row r="18" spans="1:26" ht="33.75" thickBot="1" x14ac:dyDescent="0.35">
      <c r="A18" s="21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6.5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0.100000000000001" customHeight="1" x14ac:dyDescent="0.3">
      <c r="A20" s="25" t="s">
        <v>16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7"/>
      <c r="W20" s="26"/>
      <c r="X20" s="26"/>
      <c r="Y20" s="26"/>
      <c r="Z20" s="26"/>
    </row>
    <row r="21" spans="1:26" ht="16.5" x14ac:dyDescent="0.3">
      <c r="A21" s="28" t="s">
        <v>23</v>
      </c>
      <c r="B21" s="29">
        <v>429</v>
      </c>
      <c r="C21" s="29">
        <v>283</v>
      </c>
      <c r="D21" s="29">
        <v>504.69</v>
      </c>
      <c r="E21" s="29">
        <v>564.11</v>
      </c>
      <c r="F21" s="29">
        <v>802.34</v>
      </c>
      <c r="G21" s="29">
        <v>470.01</v>
      </c>
      <c r="H21" s="29">
        <v>368.1</v>
      </c>
      <c r="I21" s="29">
        <v>423.2</v>
      </c>
      <c r="J21" s="29">
        <v>650</v>
      </c>
      <c r="K21" s="29">
        <v>640.82000000000005</v>
      </c>
      <c r="L21" s="29">
        <v>538.35</v>
      </c>
      <c r="M21" s="29">
        <v>628.1</v>
      </c>
      <c r="N21" s="29">
        <v>379.56</v>
      </c>
      <c r="O21" s="29">
        <v>461.02</v>
      </c>
      <c r="P21" s="29">
        <v>306.35000000000002</v>
      </c>
      <c r="Q21" s="29">
        <v>306.35000000000002</v>
      </c>
      <c r="R21" s="29">
        <v>514.04</v>
      </c>
      <c r="S21" s="29">
        <v>592.35</v>
      </c>
      <c r="T21" s="29">
        <v>539</v>
      </c>
      <c r="U21" s="30">
        <v>524.35</v>
      </c>
      <c r="V21" s="30">
        <v>408.65</v>
      </c>
      <c r="W21" s="29">
        <v>367.9</v>
      </c>
      <c r="X21" s="29">
        <v>498.03</v>
      </c>
      <c r="Y21" s="29">
        <v>437.4</v>
      </c>
      <c r="Z21" s="29">
        <v>500</v>
      </c>
    </row>
    <row r="22" spans="1:26" ht="16.5" x14ac:dyDescent="0.3">
      <c r="A22" s="12" t="s">
        <v>1</v>
      </c>
      <c r="B22" s="14">
        <f t="shared" ref="B22:C22" si="27">B21*0.65</f>
        <v>278.85000000000002</v>
      </c>
      <c r="C22" s="14">
        <f t="shared" si="27"/>
        <v>183.95000000000002</v>
      </c>
      <c r="D22" s="14">
        <f>D21*0.65</f>
        <v>328.04849999999999</v>
      </c>
      <c r="E22" s="14">
        <f>E21*0.65</f>
        <v>366.67150000000004</v>
      </c>
      <c r="F22" s="14">
        <f>F21*0.7</f>
        <v>561.63800000000003</v>
      </c>
      <c r="G22" s="14">
        <f t="shared" ref="G22:H22" si="28">G21*0.65</f>
        <v>305.50650000000002</v>
      </c>
      <c r="H22" s="14">
        <f t="shared" si="28"/>
        <v>239.26500000000001</v>
      </c>
      <c r="I22" s="14">
        <v>275.08</v>
      </c>
      <c r="J22" s="14">
        <v>422.5</v>
      </c>
      <c r="K22" s="14">
        <v>480.62</v>
      </c>
      <c r="L22" s="14">
        <v>403.76</v>
      </c>
      <c r="M22" s="14">
        <f t="shared" ref="M22" si="29">M21*0.65</f>
        <v>408.26500000000004</v>
      </c>
      <c r="N22" s="14">
        <v>379.56</v>
      </c>
      <c r="O22" s="14">
        <f t="shared" ref="O22" si="30">O21*0.65</f>
        <v>299.66300000000001</v>
      </c>
      <c r="P22" s="14">
        <f t="shared" ref="P22:Q22" si="31">P21*0.65</f>
        <v>199.12750000000003</v>
      </c>
      <c r="Q22" s="14">
        <f t="shared" si="31"/>
        <v>199.12750000000003</v>
      </c>
      <c r="R22" s="14">
        <v>0</v>
      </c>
      <c r="S22" s="14">
        <v>385.03</v>
      </c>
      <c r="T22" s="14">
        <f t="shared" ref="T22" si="32">T21*0.65</f>
        <v>350.35</v>
      </c>
      <c r="U22" s="14">
        <f t="shared" ref="U22:X22" si="33">U21*0.65</f>
        <v>340.82750000000004</v>
      </c>
      <c r="V22" s="14">
        <f t="shared" si="33"/>
        <v>265.6225</v>
      </c>
      <c r="W22" s="14">
        <f t="shared" si="33"/>
        <v>239.13499999999999</v>
      </c>
      <c r="X22" s="14">
        <f t="shared" si="33"/>
        <v>323.71949999999998</v>
      </c>
      <c r="Y22" s="14">
        <f>Y21*0.75</f>
        <v>328.04999999999995</v>
      </c>
      <c r="Z22" s="14">
        <f t="shared" ref="Z22" si="34">Z21*0.65</f>
        <v>325</v>
      </c>
    </row>
    <row r="23" spans="1:26" ht="16.5" x14ac:dyDescent="0.3">
      <c r="A23" s="12" t="s">
        <v>2</v>
      </c>
      <c r="B23" s="13">
        <f t="shared" ref="B23:D23" si="35">B21*0.12</f>
        <v>51.48</v>
      </c>
      <c r="C23" s="13">
        <f t="shared" si="35"/>
        <v>33.96</v>
      </c>
      <c r="D23" s="13">
        <f t="shared" si="35"/>
        <v>60.562799999999996</v>
      </c>
      <c r="E23" s="13">
        <f t="shared" ref="E23" si="36">E21*0.12</f>
        <v>67.693200000000004</v>
      </c>
      <c r="F23" s="13">
        <f t="shared" ref="F23:I23" si="37">F21*0.12</f>
        <v>96.280799999999999</v>
      </c>
      <c r="G23" s="13">
        <f t="shared" si="37"/>
        <v>56.401199999999996</v>
      </c>
      <c r="H23" s="13">
        <f t="shared" si="37"/>
        <v>44.172000000000004</v>
      </c>
      <c r="I23" s="13">
        <f t="shared" si="37"/>
        <v>50.783999999999999</v>
      </c>
      <c r="J23" s="13">
        <v>4.5</v>
      </c>
      <c r="K23" s="13">
        <f t="shared" ref="K23" si="38">K21*0.12</f>
        <v>76.898400000000009</v>
      </c>
      <c r="L23" s="13">
        <f t="shared" ref="L23:Z23" si="39">L21*0.12</f>
        <v>64.602000000000004</v>
      </c>
      <c r="M23" s="13">
        <f t="shared" si="39"/>
        <v>75.372</v>
      </c>
      <c r="N23" s="13">
        <f t="shared" si="39"/>
        <v>45.547199999999997</v>
      </c>
      <c r="O23" s="13">
        <f t="shared" si="39"/>
        <v>55.322399999999995</v>
      </c>
      <c r="P23" s="13">
        <f t="shared" si="39"/>
        <v>36.762</v>
      </c>
      <c r="Q23" s="13">
        <f t="shared" si="39"/>
        <v>36.762</v>
      </c>
      <c r="R23" s="13">
        <f t="shared" si="39"/>
        <v>61.684799999999996</v>
      </c>
      <c r="S23" s="13">
        <f t="shared" si="39"/>
        <v>71.081999999999994</v>
      </c>
      <c r="T23" s="13">
        <f t="shared" si="39"/>
        <v>64.679999999999993</v>
      </c>
      <c r="U23" s="13">
        <f t="shared" si="39"/>
        <v>62.921999999999997</v>
      </c>
      <c r="V23" s="13">
        <f t="shared" si="39"/>
        <v>49.037999999999997</v>
      </c>
      <c r="W23" s="13">
        <f t="shared" si="39"/>
        <v>44.147999999999996</v>
      </c>
      <c r="X23" s="13">
        <f t="shared" si="39"/>
        <v>59.763599999999997</v>
      </c>
      <c r="Y23" s="13">
        <f t="shared" si="39"/>
        <v>52.487999999999992</v>
      </c>
      <c r="Z23" s="13">
        <f t="shared" si="39"/>
        <v>60</v>
      </c>
    </row>
    <row r="24" spans="1:26" ht="17.25" thickBot="1" x14ac:dyDescent="0.35">
      <c r="A24" s="18" t="s">
        <v>3</v>
      </c>
      <c r="B24" s="31">
        <f>SUM(B21:B23)</f>
        <v>759.33</v>
      </c>
      <c r="C24" s="31">
        <f t="shared" ref="C24:E24" si="40">SUM(C21:C23)</f>
        <v>500.91</v>
      </c>
      <c r="D24" s="31">
        <f t="shared" si="40"/>
        <v>893.30129999999997</v>
      </c>
      <c r="E24" s="31">
        <f t="shared" si="40"/>
        <v>998.4747000000001</v>
      </c>
      <c r="F24" s="31">
        <f t="shared" ref="F24:K24" si="41">SUM(F21:F23)</f>
        <v>1460.2588000000001</v>
      </c>
      <c r="G24" s="31">
        <f t="shared" si="41"/>
        <v>831.91769999999997</v>
      </c>
      <c r="H24" s="31">
        <f t="shared" si="41"/>
        <v>651.53700000000003</v>
      </c>
      <c r="I24" s="31">
        <f t="shared" si="41"/>
        <v>749.06399999999996</v>
      </c>
      <c r="J24" s="31">
        <f t="shared" si="41"/>
        <v>1077</v>
      </c>
      <c r="K24" s="31">
        <f t="shared" si="41"/>
        <v>1198.3384000000001</v>
      </c>
      <c r="L24" s="31">
        <f>SUM(L21:L23)</f>
        <v>1006.712</v>
      </c>
      <c r="M24" s="31">
        <f>SUM(M21:M23)</f>
        <v>1111.7370000000001</v>
      </c>
      <c r="N24" s="31">
        <f t="shared" ref="N24:Z24" si="42">SUM(N21:N23)</f>
        <v>804.66719999999998</v>
      </c>
      <c r="O24" s="31">
        <f t="shared" si="42"/>
        <v>816.00540000000001</v>
      </c>
      <c r="P24" s="31">
        <f t="shared" si="42"/>
        <v>542.23950000000013</v>
      </c>
      <c r="Q24" s="31">
        <f t="shared" si="42"/>
        <v>542.23950000000013</v>
      </c>
      <c r="R24" s="31">
        <f t="shared" si="42"/>
        <v>575.72479999999996</v>
      </c>
      <c r="S24" s="31">
        <f t="shared" si="42"/>
        <v>1048.462</v>
      </c>
      <c r="T24" s="31">
        <f t="shared" si="42"/>
        <v>954.03</v>
      </c>
      <c r="U24" s="31">
        <f t="shared" si="42"/>
        <v>928.09950000000003</v>
      </c>
      <c r="V24" s="31">
        <f t="shared" si="42"/>
        <v>723.31050000000005</v>
      </c>
      <c r="W24" s="31">
        <f t="shared" si="42"/>
        <v>651.18299999999999</v>
      </c>
      <c r="X24" s="31">
        <f t="shared" si="42"/>
        <v>881.51309999999989</v>
      </c>
      <c r="Y24" s="31">
        <f t="shared" si="42"/>
        <v>817.93799999999987</v>
      </c>
      <c r="Z24" s="31">
        <f t="shared" si="42"/>
        <v>885</v>
      </c>
    </row>
    <row r="25" spans="1:26" ht="16.5" x14ac:dyDescent="0.3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4"/>
      <c r="W25" s="33"/>
      <c r="X25" s="33"/>
      <c r="Y25" s="33"/>
      <c r="Z25" s="33"/>
    </row>
    <row r="26" spans="1:26" ht="20.100000000000001" customHeight="1" thickBot="1" x14ac:dyDescent="0.35">
      <c r="A26" s="35" t="s">
        <v>18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3"/>
      <c r="X26" s="33"/>
      <c r="Y26" s="33"/>
      <c r="Z26" s="33"/>
    </row>
    <row r="27" spans="1:26" ht="33" x14ac:dyDescent="0.3">
      <c r="A27" s="7" t="s">
        <v>79</v>
      </c>
      <c r="B27" s="10">
        <v>4482.2</v>
      </c>
      <c r="C27" s="10">
        <v>2318</v>
      </c>
      <c r="D27" s="10">
        <v>4148.49</v>
      </c>
      <c r="E27" s="10">
        <v>5162.91</v>
      </c>
      <c r="F27" s="10">
        <v>5194.28</v>
      </c>
      <c r="G27" s="10">
        <v>3922.81</v>
      </c>
      <c r="H27" s="10">
        <v>3065.6</v>
      </c>
      <c r="I27" s="10">
        <v>3564.7</v>
      </c>
      <c r="J27" s="10">
        <v>5135</v>
      </c>
      <c r="K27" s="10">
        <v>4808.76</v>
      </c>
      <c r="L27" s="10">
        <v>4298.83</v>
      </c>
      <c r="M27" s="10">
        <v>5145.3</v>
      </c>
      <c r="N27" s="10">
        <v>3126.79</v>
      </c>
      <c r="O27" s="10">
        <v>5556.64</v>
      </c>
      <c r="P27" s="10">
        <v>4681.8500000000004</v>
      </c>
      <c r="Q27" s="10">
        <v>2594.59</v>
      </c>
      <c r="R27" s="10">
        <v>3504.13</v>
      </c>
      <c r="S27" s="10">
        <v>4602.8500000000004</v>
      </c>
      <c r="T27" s="10">
        <v>5267</v>
      </c>
      <c r="U27" s="11">
        <v>4233.55</v>
      </c>
      <c r="V27" s="11">
        <v>3086.45</v>
      </c>
      <c r="W27" s="10">
        <v>2961.4</v>
      </c>
      <c r="X27" s="10">
        <v>4145.53</v>
      </c>
      <c r="Y27" s="10">
        <v>3514.9</v>
      </c>
      <c r="Z27" s="10">
        <v>4370</v>
      </c>
    </row>
    <row r="28" spans="1:26" ht="16.5" x14ac:dyDescent="0.3">
      <c r="A28" s="12" t="s">
        <v>6</v>
      </c>
      <c r="B28" s="14">
        <f t="shared" ref="B28:D28" si="43">B27*0.65</f>
        <v>2913.43</v>
      </c>
      <c r="C28" s="14">
        <f t="shared" si="43"/>
        <v>1506.7</v>
      </c>
      <c r="D28" s="14">
        <f t="shared" si="43"/>
        <v>2696.5185000000001</v>
      </c>
      <c r="E28" s="14">
        <f>E27*0.65</f>
        <v>3355.8915000000002</v>
      </c>
      <c r="F28" s="14">
        <f>F27*0.7</f>
        <v>3635.9959999999996</v>
      </c>
      <c r="G28" s="14">
        <v>2549.83</v>
      </c>
      <c r="H28" s="14">
        <f t="shared" ref="H28" si="44">H27*0.65</f>
        <v>1992.64</v>
      </c>
      <c r="I28" s="14">
        <v>2317.06</v>
      </c>
      <c r="J28" s="14">
        <v>3337.75</v>
      </c>
      <c r="K28" s="14">
        <v>3606.57</v>
      </c>
      <c r="L28" s="14">
        <v>3224.12</v>
      </c>
      <c r="M28" s="14">
        <f t="shared" ref="M28" si="45">M27*0.65</f>
        <v>3344.4450000000002</v>
      </c>
      <c r="N28" s="14">
        <v>3126.79</v>
      </c>
      <c r="O28" s="14">
        <v>4723.1400000000003</v>
      </c>
      <c r="P28" s="14">
        <f>P27*0.65</f>
        <v>3043.2025000000003</v>
      </c>
      <c r="Q28" s="14">
        <f t="shared" ref="Q28" si="46">Q27*0.65</f>
        <v>1686.4835</v>
      </c>
      <c r="R28" s="14">
        <v>2411.31</v>
      </c>
      <c r="S28" s="14">
        <f t="shared" ref="S28:T28" si="47">S27*0.65</f>
        <v>2991.8525000000004</v>
      </c>
      <c r="T28" s="14">
        <f t="shared" si="47"/>
        <v>3423.55</v>
      </c>
      <c r="U28" s="15">
        <v>2751.81</v>
      </c>
      <c r="V28" s="15">
        <f t="shared" ref="V28:X28" si="48">V27*0.65</f>
        <v>2006.1924999999999</v>
      </c>
      <c r="W28" s="14">
        <f t="shared" si="48"/>
        <v>1924.91</v>
      </c>
      <c r="X28" s="14">
        <f t="shared" si="48"/>
        <v>2694.5945000000002</v>
      </c>
      <c r="Y28" s="14">
        <f>Y27*0.75</f>
        <v>2636.1750000000002</v>
      </c>
      <c r="Z28" s="14">
        <f t="shared" ref="Z28" si="49">Z27*0.65</f>
        <v>2840.5</v>
      </c>
    </row>
    <row r="29" spans="1:26" ht="16.5" x14ac:dyDescent="0.3">
      <c r="A29" s="12" t="s">
        <v>7</v>
      </c>
      <c r="B29" s="14">
        <f t="shared" ref="B29:D29" si="50">B27*0.4</f>
        <v>1792.88</v>
      </c>
      <c r="C29" s="14">
        <f t="shared" si="50"/>
        <v>927.2</v>
      </c>
      <c r="D29" s="14">
        <f t="shared" si="50"/>
        <v>1659.396</v>
      </c>
      <c r="E29" s="14">
        <f>E27*0.4</f>
        <v>2065.1640000000002</v>
      </c>
      <c r="F29" s="14">
        <f>F27*0.45</f>
        <v>2337.4259999999999</v>
      </c>
      <c r="G29" s="14">
        <v>1569.12</v>
      </c>
      <c r="H29" s="14">
        <f t="shared" ref="H29" si="51">H27*0.4</f>
        <v>1226.24</v>
      </c>
      <c r="I29" s="14">
        <v>1247.6500000000001</v>
      </c>
      <c r="J29" s="14">
        <v>0</v>
      </c>
      <c r="K29" s="14">
        <v>2404.38</v>
      </c>
      <c r="L29" s="14">
        <f t="shared" ref="L29:M29" si="52">L27*0.4</f>
        <v>1719.5320000000002</v>
      </c>
      <c r="M29" s="14">
        <f t="shared" si="52"/>
        <v>2058.1200000000003</v>
      </c>
      <c r="N29" s="14">
        <v>3126.79</v>
      </c>
      <c r="O29" s="14">
        <v>3333.98</v>
      </c>
      <c r="P29" s="14">
        <f t="shared" ref="P29:Q29" si="53">P27*0.4</f>
        <v>1872.7400000000002</v>
      </c>
      <c r="Q29" s="14">
        <f t="shared" si="53"/>
        <v>1037.836</v>
      </c>
      <c r="R29" s="14">
        <v>1401.65</v>
      </c>
      <c r="S29" s="14">
        <f t="shared" ref="S29:T29" si="54">S27*0.4</f>
        <v>1841.1400000000003</v>
      </c>
      <c r="T29" s="14">
        <f t="shared" si="54"/>
        <v>2106.8000000000002</v>
      </c>
      <c r="U29" s="15">
        <v>1693.42</v>
      </c>
      <c r="V29" s="15">
        <f t="shared" ref="V29:W29" si="55">V27*0.4</f>
        <v>1234.58</v>
      </c>
      <c r="W29" s="14">
        <f t="shared" si="55"/>
        <v>1184.5600000000002</v>
      </c>
      <c r="X29" s="14">
        <v>1658.21</v>
      </c>
      <c r="Y29" s="14">
        <f>Y27*0.4</f>
        <v>1405.96</v>
      </c>
      <c r="Z29" s="14">
        <f t="shared" ref="Z29" si="56">Z27*0.4</f>
        <v>1748</v>
      </c>
    </row>
    <row r="30" spans="1:26" ht="16.5" x14ac:dyDescent="0.3">
      <c r="A30" s="12" t="s">
        <v>2</v>
      </c>
      <c r="B30" s="13">
        <f>B27*0.12</f>
        <v>537.86399999999992</v>
      </c>
      <c r="C30" s="13">
        <f t="shared" ref="C30:D30" si="57">C27*0.12</f>
        <v>278.15999999999997</v>
      </c>
      <c r="D30" s="13">
        <f t="shared" si="57"/>
        <v>497.81879999999995</v>
      </c>
      <c r="E30" s="13">
        <f t="shared" ref="E30" si="58">E27*0.12</f>
        <v>619.54919999999993</v>
      </c>
      <c r="F30" s="13">
        <f t="shared" ref="F30:I30" si="59">F27*0.12</f>
        <v>623.31359999999995</v>
      </c>
      <c r="G30" s="13">
        <f t="shared" si="59"/>
        <v>470.73719999999997</v>
      </c>
      <c r="H30" s="13">
        <f t="shared" si="59"/>
        <v>367.87199999999996</v>
      </c>
      <c r="I30" s="13">
        <f t="shared" si="59"/>
        <v>427.76399999999995</v>
      </c>
      <c r="J30" s="13">
        <v>22.5</v>
      </c>
      <c r="K30" s="13">
        <f t="shared" ref="K30" si="60">K27*0.12</f>
        <v>577.05119999999999</v>
      </c>
      <c r="L30" s="13">
        <f t="shared" ref="L30:Z30" si="61">L27*0.12</f>
        <v>515.8596</v>
      </c>
      <c r="M30" s="13">
        <f t="shared" si="61"/>
        <v>617.43600000000004</v>
      </c>
      <c r="N30" s="13">
        <f t="shared" si="61"/>
        <v>375.21479999999997</v>
      </c>
      <c r="O30" s="13">
        <f t="shared" si="61"/>
        <v>666.79679999999996</v>
      </c>
      <c r="P30" s="13">
        <f t="shared" si="61"/>
        <v>561.822</v>
      </c>
      <c r="Q30" s="13">
        <f t="shared" si="61"/>
        <v>311.35079999999999</v>
      </c>
      <c r="R30" s="13">
        <f t="shared" si="61"/>
        <v>420.49560000000002</v>
      </c>
      <c r="S30" s="13">
        <f t="shared" si="61"/>
        <v>552.34199999999998</v>
      </c>
      <c r="T30" s="13">
        <f t="shared" si="61"/>
        <v>632.04</v>
      </c>
      <c r="U30" s="13">
        <f t="shared" si="61"/>
        <v>508.02600000000001</v>
      </c>
      <c r="V30" s="13">
        <f t="shared" si="61"/>
        <v>370.37399999999997</v>
      </c>
      <c r="W30" s="13">
        <f t="shared" si="61"/>
        <v>355.36799999999999</v>
      </c>
      <c r="X30" s="13">
        <f t="shared" si="61"/>
        <v>497.46359999999993</v>
      </c>
      <c r="Y30" s="13">
        <f t="shared" si="61"/>
        <v>421.78800000000001</v>
      </c>
      <c r="Z30" s="13">
        <f t="shared" si="61"/>
        <v>524.4</v>
      </c>
    </row>
    <row r="31" spans="1:26" ht="16.5" x14ac:dyDescent="0.3">
      <c r="A31" s="12" t="s">
        <v>29</v>
      </c>
      <c r="B31" s="36">
        <v>3130</v>
      </c>
      <c r="C31" s="36">
        <v>1416</v>
      </c>
      <c r="D31" s="36">
        <v>1978</v>
      </c>
      <c r="E31" s="36">
        <v>0</v>
      </c>
      <c r="F31" s="36">
        <v>1938.25</v>
      </c>
      <c r="G31" s="36">
        <v>2843.11</v>
      </c>
      <c r="H31" s="36">
        <v>1232.5</v>
      </c>
      <c r="I31" s="36">
        <v>1565</v>
      </c>
      <c r="J31" s="36">
        <v>3001</v>
      </c>
      <c r="K31" s="36">
        <v>2486</v>
      </c>
      <c r="L31" s="36">
        <v>1776</v>
      </c>
      <c r="M31" s="36"/>
      <c r="N31" s="36">
        <v>3020</v>
      </c>
      <c r="O31" s="36">
        <v>2002.14</v>
      </c>
      <c r="P31" s="36">
        <v>2964</v>
      </c>
      <c r="Q31" s="36">
        <v>1086.75</v>
      </c>
      <c r="R31" s="36">
        <v>2508.09</v>
      </c>
      <c r="S31" s="36">
        <v>1417.9</v>
      </c>
      <c r="T31" s="36">
        <v>3007.2</v>
      </c>
      <c r="U31" s="36">
        <v>2708</v>
      </c>
      <c r="V31" s="36">
        <v>2242</v>
      </c>
      <c r="W31" s="36">
        <v>1277.55</v>
      </c>
      <c r="X31" s="36">
        <v>1788.03</v>
      </c>
      <c r="Y31" s="36">
        <v>1629.46</v>
      </c>
      <c r="Z31" s="36">
        <v>2098</v>
      </c>
    </row>
    <row r="32" spans="1:26" ht="16.5" x14ac:dyDescent="0.3">
      <c r="A32" s="12" t="s">
        <v>2</v>
      </c>
      <c r="B32" s="36">
        <f>B31*0.12</f>
        <v>375.59999999999997</v>
      </c>
      <c r="C32" s="36">
        <f t="shared" ref="C32:D32" si="62">C31*0.12</f>
        <v>169.92</v>
      </c>
      <c r="D32" s="36">
        <f t="shared" si="62"/>
        <v>237.35999999999999</v>
      </c>
      <c r="E32" s="36">
        <f>E31*0.12</f>
        <v>0</v>
      </c>
      <c r="F32" s="36">
        <f t="shared" ref="F32:I32" si="63">F31*0.12</f>
        <v>232.59</v>
      </c>
      <c r="G32" s="36">
        <f t="shared" si="63"/>
        <v>341.17320000000001</v>
      </c>
      <c r="H32" s="36">
        <f t="shared" si="63"/>
        <v>147.9</v>
      </c>
      <c r="I32" s="36">
        <f t="shared" si="63"/>
        <v>187.79999999999998</v>
      </c>
      <c r="J32" s="36">
        <v>0</v>
      </c>
      <c r="K32" s="36">
        <f t="shared" ref="K32:L32" si="64">K31*0.12</f>
        <v>298.32</v>
      </c>
      <c r="L32" s="36">
        <f t="shared" si="64"/>
        <v>213.12</v>
      </c>
      <c r="M32" s="36"/>
      <c r="N32" s="36">
        <f t="shared" ref="N32:Z32" si="65">N31*0.12</f>
        <v>362.4</v>
      </c>
      <c r="O32" s="36">
        <f t="shared" si="65"/>
        <v>240.2568</v>
      </c>
      <c r="P32" s="36">
        <f t="shared" si="65"/>
        <v>355.68</v>
      </c>
      <c r="Q32" s="36">
        <f t="shared" si="65"/>
        <v>130.41</v>
      </c>
      <c r="R32" s="36">
        <f t="shared" si="65"/>
        <v>300.9708</v>
      </c>
      <c r="S32" s="36">
        <f t="shared" si="65"/>
        <v>170.148</v>
      </c>
      <c r="T32" s="36">
        <f t="shared" si="65"/>
        <v>360.86399999999998</v>
      </c>
      <c r="U32" s="36">
        <f t="shared" si="65"/>
        <v>324.95999999999998</v>
      </c>
      <c r="V32" s="36">
        <f t="shared" si="65"/>
        <v>269.03999999999996</v>
      </c>
      <c r="W32" s="36">
        <f t="shared" si="65"/>
        <v>153.30599999999998</v>
      </c>
      <c r="X32" s="36">
        <f t="shared" si="65"/>
        <v>214.56359999999998</v>
      </c>
      <c r="Y32" s="36">
        <f t="shared" si="65"/>
        <v>195.5352</v>
      </c>
      <c r="Z32" s="36">
        <f t="shared" si="65"/>
        <v>251.76</v>
      </c>
    </row>
    <row r="33" spans="1:26" ht="16.5" x14ac:dyDescent="0.3">
      <c r="A33" s="12" t="s">
        <v>5</v>
      </c>
      <c r="B33" s="36">
        <v>330.3</v>
      </c>
      <c r="C33" s="36">
        <v>225</v>
      </c>
      <c r="D33" s="36">
        <v>244.4</v>
      </c>
      <c r="E33" s="36">
        <v>0</v>
      </c>
      <c r="F33" s="36">
        <v>728.71</v>
      </c>
      <c r="G33" s="36">
        <v>454.72</v>
      </c>
      <c r="H33" s="36">
        <v>221.85</v>
      </c>
      <c r="I33" s="36">
        <v>570</v>
      </c>
      <c r="J33" s="36">
        <v>964</v>
      </c>
      <c r="K33" s="36">
        <v>410.74</v>
      </c>
      <c r="L33" s="36">
        <v>312.89999999999998</v>
      </c>
      <c r="M33" s="36">
        <v>390</v>
      </c>
      <c r="N33" s="36">
        <v>434</v>
      </c>
      <c r="O33" s="36">
        <v>494.59</v>
      </c>
      <c r="P33" s="36">
        <v>393.75</v>
      </c>
      <c r="Q33" s="36">
        <v>286</v>
      </c>
      <c r="R33" s="36">
        <v>323.29000000000002</v>
      </c>
      <c r="S33" s="36">
        <v>112.6</v>
      </c>
      <c r="T33" s="36">
        <v>698</v>
      </c>
      <c r="U33" s="36">
        <v>321</v>
      </c>
      <c r="V33" s="36">
        <v>282.05</v>
      </c>
      <c r="W33" s="36">
        <v>155</v>
      </c>
      <c r="X33" s="36">
        <v>465.89</v>
      </c>
      <c r="Y33" s="36">
        <v>0</v>
      </c>
      <c r="Z33" s="36">
        <v>240</v>
      </c>
    </row>
    <row r="34" spans="1:26" ht="16.5" x14ac:dyDescent="0.3">
      <c r="A34" s="12" t="s">
        <v>2</v>
      </c>
      <c r="B34" s="36">
        <f>B33*0.12</f>
        <v>39.636000000000003</v>
      </c>
      <c r="C34" s="36">
        <f t="shared" ref="C34:E34" si="66">C33*0.12</f>
        <v>27</v>
      </c>
      <c r="D34" s="36">
        <f t="shared" si="66"/>
        <v>29.327999999999999</v>
      </c>
      <c r="E34" s="36">
        <f t="shared" si="66"/>
        <v>0</v>
      </c>
      <c r="F34" s="36">
        <f t="shared" ref="F34:I34" si="67">F33*0.12</f>
        <v>87.4452</v>
      </c>
      <c r="G34" s="36">
        <f t="shared" si="67"/>
        <v>54.566400000000002</v>
      </c>
      <c r="H34" s="36">
        <f t="shared" si="67"/>
        <v>26.622</v>
      </c>
      <c r="I34" s="36">
        <f t="shared" si="67"/>
        <v>68.399999999999991</v>
      </c>
      <c r="J34" s="36">
        <v>0</v>
      </c>
      <c r="K34" s="36">
        <f t="shared" ref="K34" si="68">K33*0.12</f>
        <v>49.288800000000002</v>
      </c>
      <c r="L34" s="36">
        <f t="shared" ref="L34" si="69">L33*0.12</f>
        <v>37.547999999999995</v>
      </c>
      <c r="M34" s="36">
        <f t="shared" ref="M34:Z34" si="70">M33*0.12</f>
        <v>46.8</v>
      </c>
      <c r="N34" s="36">
        <f t="shared" si="70"/>
        <v>52.08</v>
      </c>
      <c r="O34" s="36">
        <f t="shared" si="70"/>
        <v>59.350799999999992</v>
      </c>
      <c r="P34" s="36">
        <f t="shared" si="70"/>
        <v>47.25</v>
      </c>
      <c r="Q34" s="36">
        <f t="shared" si="70"/>
        <v>34.32</v>
      </c>
      <c r="R34" s="36">
        <f t="shared" si="70"/>
        <v>38.794800000000002</v>
      </c>
      <c r="S34" s="36">
        <f t="shared" si="70"/>
        <v>13.511999999999999</v>
      </c>
      <c r="T34" s="36">
        <f t="shared" si="70"/>
        <v>83.759999999999991</v>
      </c>
      <c r="U34" s="36">
        <f t="shared" si="70"/>
        <v>38.519999999999996</v>
      </c>
      <c r="V34" s="36">
        <f t="shared" si="70"/>
        <v>33.846000000000004</v>
      </c>
      <c r="W34" s="36">
        <f t="shared" si="70"/>
        <v>18.599999999999998</v>
      </c>
      <c r="X34" s="36">
        <f t="shared" si="70"/>
        <v>55.906799999999997</v>
      </c>
      <c r="Y34" s="36">
        <f t="shared" si="70"/>
        <v>0</v>
      </c>
      <c r="Z34" s="36">
        <f t="shared" si="70"/>
        <v>28.799999999999997</v>
      </c>
    </row>
    <row r="35" spans="1:26" ht="16.5" x14ac:dyDescent="0.3">
      <c r="A35" s="12" t="s">
        <v>11</v>
      </c>
      <c r="B35" s="36">
        <v>2000</v>
      </c>
      <c r="C35" s="36">
        <v>926.34</v>
      </c>
      <c r="D35" s="36"/>
      <c r="E35" s="36">
        <v>0</v>
      </c>
      <c r="F35" s="36">
        <v>1589.36</v>
      </c>
      <c r="G35" s="36">
        <v>2598.3000000000002</v>
      </c>
      <c r="H35" s="36">
        <v>699.6</v>
      </c>
      <c r="I35" s="36">
        <v>1485</v>
      </c>
      <c r="J35" s="36">
        <v>0</v>
      </c>
      <c r="K35" s="36">
        <v>1820</v>
      </c>
      <c r="L35" s="36">
        <v>1530</v>
      </c>
      <c r="M35" s="36"/>
      <c r="N35" s="36">
        <v>1300</v>
      </c>
      <c r="O35" s="36"/>
      <c r="P35" s="36">
        <v>2615</v>
      </c>
      <c r="Q35" s="36">
        <v>1368.5</v>
      </c>
      <c r="R35" s="36">
        <v>3500.54</v>
      </c>
      <c r="S35" s="36">
        <v>0</v>
      </c>
      <c r="T35" s="36">
        <v>819.5</v>
      </c>
      <c r="U35" s="36">
        <v>2810</v>
      </c>
      <c r="V35" s="36">
        <v>1239</v>
      </c>
      <c r="W35" s="36"/>
      <c r="X35" s="36">
        <v>1487.5</v>
      </c>
      <c r="Y35" s="36">
        <v>0</v>
      </c>
      <c r="Z35" s="36">
        <v>1292.5</v>
      </c>
    </row>
    <row r="36" spans="1:26" ht="16.5" x14ac:dyDescent="0.3">
      <c r="A36" s="12" t="s">
        <v>2</v>
      </c>
      <c r="B36" s="36">
        <f>B35*0.12</f>
        <v>240</v>
      </c>
      <c r="C36" s="36">
        <f t="shared" ref="C36:E36" si="71">C35*0.12</f>
        <v>111.16079999999999</v>
      </c>
      <c r="D36" s="36">
        <f t="shared" si="71"/>
        <v>0</v>
      </c>
      <c r="E36" s="36">
        <f t="shared" si="71"/>
        <v>0</v>
      </c>
      <c r="F36" s="36">
        <f t="shared" ref="F36:I36" si="72">F35*0.12</f>
        <v>190.72319999999999</v>
      </c>
      <c r="G36" s="36">
        <f t="shared" si="72"/>
        <v>311.79599999999999</v>
      </c>
      <c r="H36" s="36">
        <f t="shared" si="72"/>
        <v>83.951999999999998</v>
      </c>
      <c r="I36" s="36">
        <f t="shared" si="72"/>
        <v>178.2</v>
      </c>
      <c r="J36" s="36">
        <v>0</v>
      </c>
      <c r="K36" s="36">
        <f t="shared" ref="K36:L36" si="73">K35*0.12</f>
        <v>218.4</v>
      </c>
      <c r="L36" s="36">
        <f t="shared" si="73"/>
        <v>183.6</v>
      </c>
      <c r="M36" s="36"/>
      <c r="N36" s="36">
        <f t="shared" ref="N36:Z36" si="74">N35*0.12</f>
        <v>156</v>
      </c>
      <c r="O36" s="36">
        <f t="shared" si="74"/>
        <v>0</v>
      </c>
      <c r="P36" s="36">
        <f t="shared" si="74"/>
        <v>313.8</v>
      </c>
      <c r="Q36" s="36">
        <f t="shared" si="74"/>
        <v>164.22</v>
      </c>
      <c r="R36" s="36">
        <f t="shared" si="74"/>
        <v>420.06479999999999</v>
      </c>
      <c r="S36" s="36">
        <f t="shared" si="74"/>
        <v>0</v>
      </c>
      <c r="T36" s="36">
        <f t="shared" si="74"/>
        <v>98.34</v>
      </c>
      <c r="U36" s="36">
        <f t="shared" si="74"/>
        <v>337.2</v>
      </c>
      <c r="V36" s="36">
        <f t="shared" si="74"/>
        <v>148.68</v>
      </c>
      <c r="W36" s="36">
        <f t="shared" si="74"/>
        <v>0</v>
      </c>
      <c r="X36" s="36">
        <f t="shared" si="74"/>
        <v>178.5</v>
      </c>
      <c r="Y36" s="36">
        <f t="shared" si="74"/>
        <v>0</v>
      </c>
      <c r="Z36" s="36">
        <f t="shared" si="74"/>
        <v>155.1</v>
      </c>
    </row>
    <row r="37" spans="1:26" ht="17.25" thickBot="1" x14ac:dyDescent="0.35">
      <c r="A37" s="18" t="s">
        <v>3</v>
      </c>
      <c r="B37" s="31">
        <f>SUM(B27:B36)</f>
        <v>15841.909999999998</v>
      </c>
      <c r="C37" s="31">
        <f t="shared" ref="C37:E37" si="75">SUM(C27:C36)</f>
        <v>7905.4807999999994</v>
      </c>
      <c r="D37" s="31">
        <f t="shared" si="75"/>
        <v>11491.311299999999</v>
      </c>
      <c r="E37" s="31">
        <f t="shared" si="75"/>
        <v>11203.5147</v>
      </c>
      <c r="F37" s="31">
        <f t="shared" ref="F37:K37" si="76">SUM(F27:F36)</f>
        <v>16558.093999999997</v>
      </c>
      <c r="G37" s="31">
        <f t="shared" si="76"/>
        <v>15116.1628</v>
      </c>
      <c r="H37" s="31">
        <f t="shared" si="76"/>
        <v>9064.775999999998</v>
      </c>
      <c r="I37" s="31">
        <f t="shared" si="76"/>
        <v>11611.573999999999</v>
      </c>
      <c r="J37" s="31">
        <f t="shared" si="76"/>
        <v>12460.25</v>
      </c>
      <c r="K37" s="31">
        <f t="shared" si="76"/>
        <v>16679.510000000002</v>
      </c>
      <c r="L37" s="31">
        <f>SUM(L27:L36)</f>
        <v>13811.509600000001</v>
      </c>
      <c r="M37" s="31">
        <f>SUM(M27:M36)</f>
        <v>11602.101000000001</v>
      </c>
      <c r="N37" s="31">
        <f t="shared" ref="N37:Z37" si="77">SUM(N27:N36)</f>
        <v>15080.064799999998</v>
      </c>
      <c r="O37" s="31">
        <f t="shared" si="77"/>
        <v>17076.894400000001</v>
      </c>
      <c r="P37" s="31">
        <f t="shared" si="77"/>
        <v>16849.094500000003</v>
      </c>
      <c r="Q37" s="31">
        <f t="shared" si="77"/>
        <v>8700.4603000000006</v>
      </c>
      <c r="R37" s="31">
        <f t="shared" si="77"/>
        <v>14829.335999999999</v>
      </c>
      <c r="S37" s="31">
        <f t="shared" si="77"/>
        <v>11702.344500000003</v>
      </c>
      <c r="T37" s="31">
        <f t="shared" si="77"/>
        <v>16497.054</v>
      </c>
      <c r="U37" s="31">
        <f t="shared" si="77"/>
        <v>15726.486000000001</v>
      </c>
      <c r="V37" s="31">
        <f t="shared" si="77"/>
        <v>10912.2125</v>
      </c>
      <c r="W37" s="31">
        <f t="shared" si="77"/>
        <v>8030.6940000000013</v>
      </c>
      <c r="X37" s="31">
        <f t="shared" si="77"/>
        <v>13186.1885</v>
      </c>
      <c r="Y37" s="31">
        <f t="shared" si="77"/>
        <v>9803.8181999999997</v>
      </c>
      <c r="Z37" s="31">
        <f t="shared" si="77"/>
        <v>13549.06</v>
      </c>
    </row>
    <row r="38" spans="1:26" ht="16.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4"/>
      <c r="W38" s="33"/>
      <c r="X38" s="33"/>
      <c r="Y38" s="33"/>
      <c r="Z38" s="33"/>
    </row>
    <row r="39" spans="1:26" ht="20.100000000000001" customHeight="1" thickBot="1" x14ac:dyDescent="0.35">
      <c r="A39" s="35" t="s">
        <v>17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3"/>
      <c r="X39" s="33"/>
      <c r="Y39" s="33"/>
      <c r="Z39" s="33"/>
    </row>
    <row r="40" spans="1:26" ht="33.75" thickBot="1" x14ac:dyDescent="0.35">
      <c r="A40" s="7" t="s">
        <v>77</v>
      </c>
      <c r="B40" s="10">
        <v>18056.599999999999</v>
      </c>
      <c r="C40" s="10">
        <v>9388</v>
      </c>
      <c r="D40" s="10">
        <v>16659.990000000002</v>
      </c>
      <c r="E40" s="10">
        <v>20841.11</v>
      </c>
      <c r="F40" s="10">
        <v>12351.51</v>
      </c>
      <c r="G40" s="10">
        <v>15885.25</v>
      </c>
      <c r="H40" s="10">
        <v>12263.1</v>
      </c>
      <c r="I40" s="10">
        <v>14383</v>
      </c>
      <c r="J40" s="10">
        <v>16685</v>
      </c>
      <c r="K40" s="10">
        <v>19446.84</v>
      </c>
      <c r="L40" s="10">
        <v>17364.189999999999</v>
      </c>
      <c r="M40" s="10">
        <v>20840.7</v>
      </c>
      <c r="N40" s="37">
        <v>12494.09</v>
      </c>
      <c r="O40" s="10">
        <v>23833.29</v>
      </c>
      <c r="P40" s="10">
        <v>15103.85</v>
      </c>
      <c r="Q40" s="10">
        <v>10903.39</v>
      </c>
      <c r="R40" s="10">
        <v>3504.13</v>
      </c>
      <c r="S40" s="10">
        <v>12926.85</v>
      </c>
      <c r="T40" s="10">
        <v>14699</v>
      </c>
      <c r="U40" s="11">
        <v>17262.849999999999</v>
      </c>
      <c r="V40" s="11">
        <v>12056.73</v>
      </c>
      <c r="W40" s="10">
        <v>12067.9</v>
      </c>
      <c r="X40" s="10">
        <v>16597.53</v>
      </c>
      <c r="Y40" s="10">
        <v>14119.9</v>
      </c>
      <c r="Z40" s="10">
        <v>12938</v>
      </c>
    </row>
    <row r="41" spans="1:26" ht="17.25" thickBot="1" x14ac:dyDescent="0.35">
      <c r="A41" s="12" t="s">
        <v>6</v>
      </c>
      <c r="B41" s="14">
        <v>11736.79</v>
      </c>
      <c r="C41" s="14">
        <f t="shared" ref="C41:D41" si="78">C40*0.65</f>
        <v>6102.2</v>
      </c>
      <c r="D41" s="14">
        <f t="shared" si="78"/>
        <v>10828.993500000002</v>
      </c>
      <c r="E41" s="14">
        <f>E40*0.65</f>
        <v>13546.721500000001</v>
      </c>
      <c r="F41" s="14">
        <f>F40*0.7</f>
        <v>8646.0569999999989</v>
      </c>
      <c r="G41" s="14">
        <f t="shared" ref="G41:H41" si="79">G40*0.65</f>
        <v>10325.4125</v>
      </c>
      <c r="H41" s="14">
        <f t="shared" si="79"/>
        <v>7971.0150000000003</v>
      </c>
      <c r="I41" s="14">
        <v>9349</v>
      </c>
      <c r="J41" s="14">
        <v>10845.25</v>
      </c>
      <c r="K41" s="14">
        <v>14585.13</v>
      </c>
      <c r="L41" s="14">
        <v>13023.14</v>
      </c>
      <c r="M41" s="14">
        <f t="shared" ref="M41" si="80">M40*0.65</f>
        <v>13546.455000000002</v>
      </c>
      <c r="N41" s="37">
        <v>12494.09</v>
      </c>
      <c r="O41" s="14">
        <v>20258.29</v>
      </c>
      <c r="P41" s="14">
        <f t="shared" ref="P41:Q41" si="81">P40*0.65</f>
        <v>9817.5025000000005</v>
      </c>
      <c r="Q41" s="14">
        <f t="shared" si="81"/>
        <v>7087.2034999999996</v>
      </c>
      <c r="R41" s="14">
        <v>2411.31</v>
      </c>
      <c r="S41" s="14">
        <f t="shared" ref="S41:X41" si="82">S40*0.65</f>
        <v>8402.4525000000012</v>
      </c>
      <c r="T41" s="14">
        <f t="shared" si="82"/>
        <v>9554.35</v>
      </c>
      <c r="U41" s="14">
        <f t="shared" si="82"/>
        <v>11220.852499999999</v>
      </c>
      <c r="V41" s="14">
        <f t="shared" si="82"/>
        <v>7836.8744999999999</v>
      </c>
      <c r="W41" s="14">
        <f t="shared" si="82"/>
        <v>7844.1350000000002</v>
      </c>
      <c r="X41" s="14">
        <f t="shared" si="82"/>
        <v>10788.3945</v>
      </c>
      <c r="Y41" s="14">
        <f>Y40*0.75</f>
        <v>10589.924999999999</v>
      </c>
      <c r="Z41" s="14">
        <v>9409.7000000000007</v>
      </c>
    </row>
    <row r="42" spans="1:26" ht="16.5" x14ac:dyDescent="0.3">
      <c r="A42" s="12" t="s">
        <v>7</v>
      </c>
      <c r="B42" s="14">
        <f t="shared" ref="B42:D42" si="83">B40*0.4</f>
        <v>7222.6399999999994</v>
      </c>
      <c r="C42" s="14">
        <v>3755.2</v>
      </c>
      <c r="D42" s="14">
        <f t="shared" si="83"/>
        <v>6663.996000000001</v>
      </c>
      <c r="E42" s="14">
        <f>E40*0.4</f>
        <v>8336.4440000000013</v>
      </c>
      <c r="F42" s="14">
        <f>F40*0.45</f>
        <v>5558.1795000000002</v>
      </c>
      <c r="G42" s="14">
        <f t="shared" ref="G42:H42" si="84">G40*0.4</f>
        <v>6354.1</v>
      </c>
      <c r="H42" s="14">
        <f t="shared" si="84"/>
        <v>4905.2400000000007</v>
      </c>
      <c r="I42" s="14">
        <v>5034</v>
      </c>
      <c r="J42" s="14">
        <v>0</v>
      </c>
      <c r="K42" s="14">
        <v>9723.42</v>
      </c>
      <c r="L42" s="14">
        <v>6945</v>
      </c>
      <c r="M42" s="14">
        <f t="shared" ref="M42" si="85">M40*0.4</f>
        <v>8336.2800000000007</v>
      </c>
      <c r="N42" s="37">
        <v>12494.09</v>
      </c>
      <c r="O42" s="14">
        <v>14288.97</v>
      </c>
      <c r="P42" s="14">
        <f t="shared" ref="P42:Q42" si="86">P40*0.4</f>
        <v>6041.5400000000009</v>
      </c>
      <c r="Q42" s="14">
        <f t="shared" si="86"/>
        <v>4361.3559999999998</v>
      </c>
      <c r="R42" s="14">
        <v>1401.65</v>
      </c>
      <c r="S42" s="14">
        <f t="shared" ref="S42:Z42" si="87">S40*0.4</f>
        <v>5170.7400000000007</v>
      </c>
      <c r="T42" s="14">
        <f t="shared" si="87"/>
        <v>5879.6</v>
      </c>
      <c r="U42" s="14">
        <f t="shared" si="87"/>
        <v>6905.1399999999994</v>
      </c>
      <c r="V42" s="14">
        <f t="shared" si="87"/>
        <v>4822.692</v>
      </c>
      <c r="W42" s="14">
        <f t="shared" si="87"/>
        <v>4827.16</v>
      </c>
      <c r="X42" s="14">
        <f t="shared" si="87"/>
        <v>6639.0119999999997</v>
      </c>
      <c r="Y42" s="14">
        <f t="shared" si="87"/>
        <v>5647.96</v>
      </c>
      <c r="Z42" s="14">
        <f t="shared" si="87"/>
        <v>5175.2000000000007</v>
      </c>
    </row>
    <row r="43" spans="1:26" ht="16.5" x14ac:dyDescent="0.3">
      <c r="A43" s="12" t="s">
        <v>2</v>
      </c>
      <c r="B43" s="13">
        <f>B40*0.12</f>
        <v>2166.7919999999999</v>
      </c>
      <c r="C43" s="13">
        <f t="shared" ref="C43:D43" si="88">C40*0.12</f>
        <v>1126.56</v>
      </c>
      <c r="D43" s="13">
        <f t="shared" si="88"/>
        <v>1999.1988000000001</v>
      </c>
      <c r="E43" s="13">
        <f t="shared" ref="E43" si="89">E40*0.12</f>
        <v>2500.9331999999999</v>
      </c>
      <c r="F43" s="13">
        <f t="shared" ref="F43:I43" si="90">F40*0.12</f>
        <v>1482.1812</v>
      </c>
      <c r="G43" s="13">
        <f t="shared" si="90"/>
        <v>1906.23</v>
      </c>
      <c r="H43" s="13">
        <f t="shared" si="90"/>
        <v>1471.5719999999999</v>
      </c>
      <c r="I43" s="13">
        <f t="shared" si="90"/>
        <v>1725.96</v>
      </c>
      <c r="J43" s="13">
        <v>4.5</v>
      </c>
      <c r="K43" s="13">
        <f t="shared" ref="K43:Z43" si="91">K40*0.12</f>
        <v>2333.6208000000001</v>
      </c>
      <c r="L43" s="13">
        <f t="shared" si="91"/>
        <v>2083.7027999999996</v>
      </c>
      <c r="M43" s="13">
        <f t="shared" si="91"/>
        <v>2500.884</v>
      </c>
      <c r="N43" s="13">
        <f t="shared" si="91"/>
        <v>1499.2908</v>
      </c>
      <c r="O43" s="13">
        <f t="shared" si="91"/>
        <v>2859.9947999999999</v>
      </c>
      <c r="P43" s="13">
        <f t="shared" si="91"/>
        <v>1812.462</v>
      </c>
      <c r="Q43" s="13">
        <f t="shared" si="91"/>
        <v>1308.4068</v>
      </c>
      <c r="R43" s="13">
        <f t="shared" si="91"/>
        <v>420.49560000000002</v>
      </c>
      <c r="S43" s="13">
        <f t="shared" si="91"/>
        <v>1551.222</v>
      </c>
      <c r="T43" s="13">
        <f t="shared" si="91"/>
        <v>1763.8799999999999</v>
      </c>
      <c r="U43" s="13">
        <f t="shared" si="91"/>
        <v>2071.5419999999999</v>
      </c>
      <c r="V43" s="13">
        <f t="shared" si="91"/>
        <v>1446.8075999999999</v>
      </c>
      <c r="W43" s="13">
        <f t="shared" si="91"/>
        <v>1448.1479999999999</v>
      </c>
      <c r="X43" s="13">
        <f t="shared" si="91"/>
        <v>1991.7035999999998</v>
      </c>
      <c r="Y43" s="13">
        <f t="shared" si="91"/>
        <v>1694.3879999999999</v>
      </c>
      <c r="Z43" s="13">
        <f t="shared" si="91"/>
        <v>1552.56</v>
      </c>
    </row>
    <row r="44" spans="1:26" ht="16.5" x14ac:dyDescent="0.3">
      <c r="A44" s="12" t="s">
        <v>4</v>
      </c>
      <c r="B44" s="36">
        <v>766</v>
      </c>
      <c r="C44" s="36">
        <v>441</v>
      </c>
      <c r="D44" s="36">
        <v>598</v>
      </c>
      <c r="E44" s="36">
        <v>712.73</v>
      </c>
      <c r="F44" s="36">
        <v>737.77</v>
      </c>
      <c r="G44" s="36">
        <v>1016.11</v>
      </c>
      <c r="H44" s="36">
        <v>332.5</v>
      </c>
      <c r="I44" s="36"/>
      <c r="J44" s="36">
        <v>895</v>
      </c>
      <c r="K44" s="36">
        <v>822</v>
      </c>
      <c r="L44" s="36">
        <v>461</v>
      </c>
      <c r="M44" s="36"/>
      <c r="N44" s="36">
        <v>1490</v>
      </c>
      <c r="O44" s="36">
        <v>692.46</v>
      </c>
      <c r="P44" s="36">
        <v>920</v>
      </c>
      <c r="Q44" s="36">
        <v>362.26</v>
      </c>
      <c r="R44" s="36">
        <v>2508.09</v>
      </c>
      <c r="S44" s="36">
        <v>542.20000000000005</v>
      </c>
      <c r="T44" s="36">
        <v>1392.12</v>
      </c>
      <c r="U44" s="36">
        <v>1044</v>
      </c>
      <c r="V44" s="36">
        <v>708</v>
      </c>
      <c r="W44" s="36">
        <v>584.54999999999995</v>
      </c>
      <c r="X44" s="36">
        <v>632.97</v>
      </c>
      <c r="Y44" s="36">
        <v>827.09</v>
      </c>
      <c r="Z44" s="36">
        <v>796</v>
      </c>
    </row>
    <row r="45" spans="1:26" ht="16.5" x14ac:dyDescent="0.3">
      <c r="A45" s="12" t="s">
        <v>2</v>
      </c>
      <c r="B45" s="36">
        <f>B44*0.12</f>
        <v>91.92</v>
      </c>
      <c r="C45" s="36">
        <f t="shared" ref="C45:E45" si="92">C44*0.12</f>
        <v>52.919999999999995</v>
      </c>
      <c r="D45" s="36">
        <f t="shared" si="92"/>
        <v>71.759999999999991</v>
      </c>
      <c r="E45" s="36">
        <f t="shared" si="92"/>
        <v>85.527599999999993</v>
      </c>
      <c r="F45" s="36">
        <f t="shared" ref="F45:I45" si="93">F44*0.12</f>
        <v>88.532399999999996</v>
      </c>
      <c r="G45" s="36">
        <f t="shared" si="93"/>
        <v>121.9332</v>
      </c>
      <c r="H45" s="36">
        <f t="shared" si="93"/>
        <v>39.9</v>
      </c>
      <c r="I45" s="36">
        <f t="shared" si="93"/>
        <v>0</v>
      </c>
      <c r="J45" s="36">
        <v>0</v>
      </c>
      <c r="K45" s="36">
        <f t="shared" ref="K45:L45" si="94">K44*0.12</f>
        <v>98.64</v>
      </c>
      <c r="L45" s="36">
        <f t="shared" si="94"/>
        <v>55.32</v>
      </c>
      <c r="M45" s="36"/>
      <c r="N45" s="36">
        <f t="shared" ref="N45:Z45" si="95">N44*0.12</f>
        <v>178.79999999999998</v>
      </c>
      <c r="O45" s="36">
        <f t="shared" si="95"/>
        <v>83.095200000000006</v>
      </c>
      <c r="P45" s="36">
        <f t="shared" si="95"/>
        <v>110.39999999999999</v>
      </c>
      <c r="Q45" s="36">
        <f t="shared" si="95"/>
        <v>43.471199999999996</v>
      </c>
      <c r="R45" s="36">
        <f t="shared" si="95"/>
        <v>300.9708</v>
      </c>
      <c r="S45" s="36">
        <f t="shared" si="95"/>
        <v>65.064000000000007</v>
      </c>
      <c r="T45" s="36">
        <f t="shared" si="95"/>
        <v>167.05439999999999</v>
      </c>
      <c r="U45" s="36">
        <f t="shared" si="95"/>
        <v>125.28</v>
      </c>
      <c r="V45" s="36">
        <f t="shared" si="95"/>
        <v>84.96</v>
      </c>
      <c r="W45" s="36">
        <f t="shared" si="95"/>
        <v>70.145999999999987</v>
      </c>
      <c r="X45" s="36">
        <f t="shared" si="95"/>
        <v>75.956400000000002</v>
      </c>
      <c r="Y45" s="36">
        <f t="shared" si="95"/>
        <v>99.250799999999998</v>
      </c>
      <c r="Z45" s="36">
        <f t="shared" si="95"/>
        <v>95.52</v>
      </c>
    </row>
    <row r="46" spans="1:26" ht="16.5" x14ac:dyDescent="0.3">
      <c r="A46" s="12" t="s">
        <v>5</v>
      </c>
      <c r="B46" s="36">
        <v>701.25</v>
      </c>
      <c r="C46" s="36">
        <v>375</v>
      </c>
      <c r="D46" s="36">
        <v>478.15</v>
      </c>
      <c r="E46" s="36">
        <v>460.26</v>
      </c>
      <c r="F46" s="36">
        <v>1986.21</v>
      </c>
      <c r="G46" s="36">
        <v>1138.06</v>
      </c>
      <c r="H46" s="36">
        <v>465.6</v>
      </c>
      <c r="I46" s="36"/>
      <c r="J46" s="36">
        <v>597</v>
      </c>
      <c r="K46" s="36">
        <v>794.1</v>
      </c>
      <c r="L46" s="36">
        <v>642.65</v>
      </c>
      <c r="M46" s="36">
        <v>935.25</v>
      </c>
      <c r="N46" s="36">
        <v>1084</v>
      </c>
      <c r="O46" s="36">
        <v>670.99</v>
      </c>
      <c r="P46" s="36">
        <v>780</v>
      </c>
      <c r="Q46" s="36">
        <v>796</v>
      </c>
      <c r="R46" s="36">
        <v>323.29000000000002</v>
      </c>
      <c r="S46" s="36">
        <v>222.6</v>
      </c>
      <c r="T46" s="36">
        <v>1398</v>
      </c>
      <c r="U46" s="36">
        <v>831</v>
      </c>
      <c r="V46" s="36">
        <v>612.54999999999995</v>
      </c>
      <c r="W46" s="36">
        <v>317.5</v>
      </c>
      <c r="X46" s="36">
        <v>970.89</v>
      </c>
      <c r="Y46" s="36">
        <v>0</v>
      </c>
      <c r="Z46" s="36">
        <v>415</v>
      </c>
    </row>
    <row r="47" spans="1:26" ht="16.5" x14ac:dyDescent="0.3">
      <c r="A47" s="12" t="s">
        <v>2</v>
      </c>
      <c r="B47" s="36">
        <f>B46*0.12</f>
        <v>84.149999999999991</v>
      </c>
      <c r="C47" s="36">
        <f t="shared" ref="C47:E47" si="96">C46*0.12</f>
        <v>45</v>
      </c>
      <c r="D47" s="36">
        <f t="shared" si="96"/>
        <v>57.377999999999993</v>
      </c>
      <c r="E47" s="36">
        <f t="shared" si="96"/>
        <v>55.231199999999994</v>
      </c>
      <c r="F47" s="36">
        <f t="shared" ref="F47:I47" si="97">F46*0.12</f>
        <v>238.34520000000001</v>
      </c>
      <c r="G47" s="36">
        <f t="shared" si="97"/>
        <v>136.56719999999999</v>
      </c>
      <c r="H47" s="36">
        <f t="shared" si="97"/>
        <v>55.872</v>
      </c>
      <c r="I47" s="36">
        <f t="shared" si="97"/>
        <v>0</v>
      </c>
      <c r="J47" s="36">
        <v>0</v>
      </c>
      <c r="K47" s="36">
        <f t="shared" ref="K47" si="98">K46*0.12</f>
        <v>95.292000000000002</v>
      </c>
      <c r="L47" s="36">
        <f t="shared" ref="L47" si="99">L46*0.12</f>
        <v>77.117999999999995</v>
      </c>
      <c r="M47" s="36">
        <f t="shared" ref="M47:Z47" si="100">M46*0.12</f>
        <v>112.22999999999999</v>
      </c>
      <c r="N47" s="36">
        <f t="shared" si="100"/>
        <v>130.07999999999998</v>
      </c>
      <c r="O47" s="36">
        <f t="shared" si="100"/>
        <v>80.518799999999999</v>
      </c>
      <c r="P47" s="36">
        <f t="shared" si="100"/>
        <v>93.6</v>
      </c>
      <c r="Q47" s="36">
        <f t="shared" si="100"/>
        <v>95.52</v>
      </c>
      <c r="R47" s="36">
        <f t="shared" si="100"/>
        <v>38.794800000000002</v>
      </c>
      <c r="S47" s="36">
        <f t="shared" si="100"/>
        <v>26.712</v>
      </c>
      <c r="T47" s="36">
        <f t="shared" si="100"/>
        <v>167.76</v>
      </c>
      <c r="U47" s="36">
        <f t="shared" si="100"/>
        <v>99.72</v>
      </c>
      <c r="V47" s="36">
        <f t="shared" si="100"/>
        <v>73.505999999999986</v>
      </c>
      <c r="W47" s="36">
        <f t="shared" si="100"/>
        <v>38.1</v>
      </c>
      <c r="X47" s="36">
        <f t="shared" si="100"/>
        <v>116.5068</v>
      </c>
      <c r="Y47" s="36">
        <f t="shared" si="100"/>
        <v>0</v>
      </c>
      <c r="Z47" s="36">
        <f t="shared" si="100"/>
        <v>49.8</v>
      </c>
    </row>
    <row r="48" spans="1:26" ht="16.5" x14ac:dyDescent="0.3">
      <c r="A48" s="12" t="s">
        <v>11</v>
      </c>
      <c r="B48" s="36">
        <v>701.25</v>
      </c>
      <c r="C48" s="36">
        <v>575</v>
      </c>
      <c r="D48" s="36"/>
      <c r="E48" s="36">
        <v>1017.92</v>
      </c>
      <c r="F48" s="36">
        <v>1120.69</v>
      </c>
      <c r="G48" s="36">
        <v>1753.43</v>
      </c>
      <c r="H48" s="36">
        <v>772.8</v>
      </c>
      <c r="I48" s="36"/>
      <c r="J48" s="36">
        <v>0</v>
      </c>
      <c r="K48" s="36">
        <v>1289</v>
      </c>
      <c r="L48" s="36">
        <v>1148</v>
      </c>
      <c r="M48" s="36"/>
      <c r="N48" s="36">
        <v>879</v>
      </c>
      <c r="O48" s="36"/>
      <c r="P48" s="36">
        <v>1823.25</v>
      </c>
      <c r="Q48" s="36">
        <v>941.85</v>
      </c>
      <c r="R48" s="36">
        <v>3500.24</v>
      </c>
      <c r="S48" s="36">
        <v>0</v>
      </c>
      <c r="T48" s="36">
        <v>1564</v>
      </c>
      <c r="U48" s="36">
        <v>1874</v>
      </c>
      <c r="V48" s="36">
        <v>875.56</v>
      </c>
      <c r="W48" s="36"/>
      <c r="X48" s="36">
        <v>1023.75</v>
      </c>
      <c r="Y48" s="36">
        <v>3633.11</v>
      </c>
      <c r="Z48" s="36">
        <v>892.25</v>
      </c>
    </row>
    <row r="49" spans="1:26" ht="16.5" x14ac:dyDescent="0.3">
      <c r="A49" s="12" t="s">
        <v>2</v>
      </c>
      <c r="B49" s="36">
        <f>B48*0.12</f>
        <v>84.149999999999991</v>
      </c>
      <c r="C49" s="36">
        <f t="shared" ref="C49:E49" si="101">C48*0.12</f>
        <v>69</v>
      </c>
      <c r="D49" s="36">
        <f t="shared" si="101"/>
        <v>0</v>
      </c>
      <c r="E49" s="36">
        <f t="shared" si="101"/>
        <v>122.15039999999999</v>
      </c>
      <c r="F49" s="36">
        <f t="shared" ref="F49:I49" si="102">F48*0.12</f>
        <v>134.4828</v>
      </c>
      <c r="G49" s="36">
        <f t="shared" si="102"/>
        <v>210.41159999999999</v>
      </c>
      <c r="H49" s="36">
        <f t="shared" si="102"/>
        <v>92.73599999999999</v>
      </c>
      <c r="I49" s="36">
        <f t="shared" si="102"/>
        <v>0</v>
      </c>
      <c r="J49" s="36">
        <v>0</v>
      </c>
      <c r="K49" s="36">
        <f t="shared" ref="K49:L49" si="103">K48*0.12</f>
        <v>154.68</v>
      </c>
      <c r="L49" s="36">
        <f t="shared" si="103"/>
        <v>137.76</v>
      </c>
      <c r="M49" s="36"/>
      <c r="N49" s="36">
        <f t="shared" ref="N49:Z49" si="104">N48*0.12</f>
        <v>105.47999999999999</v>
      </c>
      <c r="O49" s="36">
        <f t="shared" si="104"/>
        <v>0</v>
      </c>
      <c r="P49" s="36">
        <f t="shared" si="104"/>
        <v>218.79</v>
      </c>
      <c r="Q49" s="36">
        <f t="shared" si="104"/>
        <v>113.02200000000001</v>
      </c>
      <c r="R49" s="36">
        <f t="shared" si="104"/>
        <v>420.02879999999993</v>
      </c>
      <c r="S49" s="36">
        <f t="shared" si="104"/>
        <v>0</v>
      </c>
      <c r="T49" s="36">
        <f t="shared" si="104"/>
        <v>187.68</v>
      </c>
      <c r="U49" s="36">
        <f t="shared" si="104"/>
        <v>224.88</v>
      </c>
      <c r="V49" s="36">
        <f t="shared" si="104"/>
        <v>105.06719999999999</v>
      </c>
      <c r="W49" s="36">
        <f t="shared" si="104"/>
        <v>0</v>
      </c>
      <c r="X49" s="36">
        <f t="shared" si="104"/>
        <v>122.85</v>
      </c>
      <c r="Y49" s="36">
        <f t="shared" si="104"/>
        <v>435.97320000000002</v>
      </c>
      <c r="Z49" s="36">
        <f t="shared" si="104"/>
        <v>107.07</v>
      </c>
    </row>
    <row r="50" spans="1:26" ht="17.25" thickBot="1" x14ac:dyDescent="0.35">
      <c r="A50" s="18" t="s">
        <v>3</v>
      </c>
      <c r="B50" s="31">
        <f>SUM(B40:B49)</f>
        <v>41611.542000000001</v>
      </c>
      <c r="C50" s="31">
        <f>SUM(C40:C49)</f>
        <v>21929.88</v>
      </c>
      <c r="D50" s="31">
        <f t="shared" ref="D50:E50" si="105">SUM(D40:D49)</f>
        <v>37357.4663</v>
      </c>
      <c r="E50" s="31">
        <f t="shared" si="105"/>
        <v>47679.027900000008</v>
      </c>
      <c r="F50" s="31">
        <f t="shared" ref="F50:Z50" si="106">SUM(F40:F49)</f>
        <v>32343.9581</v>
      </c>
      <c r="G50" s="31">
        <f t="shared" si="106"/>
        <v>38847.504499999995</v>
      </c>
      <c r="H50" s="31">
        <f t="shared" si="106"/>
        <v>28370.335000000003</v>
      </c>
      <c r="I50" s="31">
        <f t="shared" si="106"/>
        <v>30491.96</v>
      </c>
      <c r="J50" s="31">
        <f t="shared" si="106"/>
        <v>29026.75</v>
      </c>
      <c r="K50" s="31">
        <f t="shared" si="106"/>
        <v>49342.722799999996</v>
      </c>
      <c r="L50" s="31">
        <f t="shared" si="106"/>
        <v>41937.880800000006</v>
      </c>
      <c r="M50" s="31">
        <f t="shared" si="106"/>
        <v>46271.798999999999</v>
      </c>
      <c r="N50" s="31">
        <f t="shared" si="106"/>
        <v>42848.920800000014</v>
      </c>
      <c r="O50" s="31">
        <f t="shared" si="106"/>
        <v>62767.608800000002</v>
      </c>
      <c r="P50" s="31">
        <f t="shared" si="106"/>
        <v>36721.394500000002</v>
      </c>
      <c r="Q50" s="31">
        <f t="shared" si="106"/>
        <v>26012.479499999998</v>
      </c>
      <c r="R50" s="31">
        <f t="shared" si="106"/>
        <v>14829</v>
      </c>
      <c r="S50" s="31">
        <f t="shared" si="106"/>
        <v>28907.840500000002</v>
      </c>
      <c r="T50" s="31">
        <f t="shared" si="106"/>
        <v>36773.4444</v>
      </c>
      <c r="U50" s="31">
        <f t="shared" si="106"/>
        <v>41659.264499999997</v>
      </c>
      <c r="V50" s="31">
        <f t="shared" si="106"/>
        <v>28622.747300000003</v>
      </c>
      <c r="W50" s="31">
        <f t="shared" si="106"/>
        <v>27197.638999999999</v>
      </c>
      <c r="X50" s="31">
        <f t="shared" si="106"/>
        <v>38959.563300000009</v>
      </c>
      <c r="Y50" s="31">
        <f t="shared" si="106"/>
        <v>37047.596999999994</v>
      </c>
      <c r="Z50" s="31">
        <f t="shared" si="106"/>
        <v>31431.100000000002</v>
      </c>
    </row>
    <row r="51" spans="1:26" ht="16.5" x14ac:dyDescent="0.3">
      <c r="A51" s="32"/>
      <c r="B51" s="38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/>
      <c r="V51" s="33"/>
      <c r="W51" s="33"/>
      <c r="X51" s="33"/>
      <c r="Y51" s="33"/>
      <c r="Z51" s="33"/>
    </row>
    <row r="52" spans="1:26" ht="17.25" customHeight="1" thickBot="1" x14ac:dyDescent="0.35">
      <c r="A52" s="35" t="s">
        <v>12</v>
      </c>
      <c r="B52" s="38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/>
      <c r="V52" s="33"/>
      <c r="W52" s="33"/>
      <c r="X52" s="33"/>
      <c r="Y52" s="33"/>
      <c r="Z52" s="33"/>
    </row>
    <row r="53" spans="1:26" ht="15.75" customHeight="1" x14ac:dyDescent="0.3">
      <c r="A53" s="7" t="s">
        <v>19</v>
      </c>
      <c r="B53" s="10">
        <v>701.25</v>
      </c>
      <c r="C53" s="10">
        <v>358</v>
      </c>
      <c r="D53" s="10">
        <v>636.44000000000005</v>
      </c>
      <c r="E53" s="10">
        <v>0</v>
      </c>
      <c r="F53" s="10">
        <v>1009.34</v>
      </c>
      <c r="G53" s="10">
        <v>600.66</v>
      </c>
      <c r="H53" s="10">
        <v>465.6</v>
      </c>
      <c r="I53" s="10">
        <v>535.20000000000005</v>
      </c>
      <c r="J53" s="10">
        <v>1025</v>
      </c>
      <c r="K53" s="10">
        <v>794.1</v>
      </c>
      <c r="L53" s="10">
        <v>676.85</v>
      </c>
      <c r="M53" s="10">
        <v>794.35</v>
      </c>
      <c r="N53" s="37">
        <v>478.69</v>
      </c>
      <c r="O53" s="10">
        <v>670.99</v>
      </c>
      <c r="P53" s="10">
        <v>415.1</v>
      </c>
      <c r="Q53" s="10">
        <v>411.7</v>
      </c>
      <c r="R53" s="10">
        <v>653.02</v>
      </c>
      <c r="S53" s="10">
        <v>753.6</v>
      </c>
      <c r="T53" s="10">
        <v>439</v>
      </c>
      <c r="U53" s="11">
        <v>663.1</v>
      </c>
      <c r="V53" s="10">
        <v>519.4</v>
      </c>
      <c r="W53" s="10">
        <v>627.78</v>
      </c>
      <c r="X53" s="10">
        <v>627.78</v>
      </c>
      <c r="Y53" s="10">
        <v>556.15</v>
      </c>
      <c r="Z53" s="10">
        <v>579.5</v>
      </c>
    </row>
    <row r="54" spans="1:26" ht="16.5" x14ac:dyDescent="0.3">
      <c r="A54" s="12" t="s">
        <v>6</v>
      </c>
      <c r="B54" s="14">
        <f t="shared" ref="B54:D54" si="107">B53*0.65</f>
        <v>455.8125</v>
      </c>
      <c r="C54" s="14">
        <f t="shared" si="107"/>
        <v>232.70000000000002</v>
      </c>
      <c r="D54" s="14">
        <f t="shared" si="107"/>
        <v>413.68600000000004</v>
      </c>
      <c r="E54" s="14">
        <f>E53*0.7</f>
        <v>0</v>
      </c>
      <c r="F54" s="14">
        <f>F53*0.7</f>
        <v>706.53800000000001</v>
      </c>
      <c r="G54" s="14">
        <f t="shared" ref="G54:I54" si="108">G53*0.65</f>
        <v>390.42899999999997</v>
      </c>
      <c r="H54" s="14">
        <f t="shared" si="108"/>
        <v>302.64000000000004</v>
      </c>
      <c r="I54" s="14">
        <f t="shared" si="108"/>
        <v>347.88000000000005</v>
      </c>
      <c r="J54" s="14">
        <v>666.25</v>
      </c>
      <c r="K54" s="14">
        <v>595.58000000000004</v>
      </c>
      <c r="L54" s="14">
        <v>504.64</v>
      </c>
      <c r="M54" s="14">
        <f t="shared" ref="M54" si="109">M53*0.65</f>
        <v>516.32749999999999</v>
      </c>
      <c r="N54" s="14">
        <v>478.69</v>
      </c>
      <c r="O54" s="14">
        <v>570.34</v>
      </c>
      <c r="P54" s="15">
        <f t="shared" ref="P54:Q54" si="110">P53*0.65</f>
        <v>269.815</v>
      </c>
      <c r="Q54" s="14">
        <f t="shared" si="110"/>
        <v>267.60500000000002</v>
      </c>
      <c r="R54" s="14">
        <v>424.47</v>
      </c>
      <c r="S54" s="14">
        <f t="shared" ref="S54:X54" si="111">S53*0.65</f>
        <v>489.84000000000003</v>
      </c>
      <c r="T54" s="14">
        <f t="shared" si="111"/>
        <v>285.35000000000002</v>
      </c>
      <c r="U54" s="15">
        <f t="shared" si="111"/>
        <v>431.01500000000004</v>
      </c>
      <c r="V54" s="14">
        <f t="shared" si="111"/>
        <v>337.61</v>
      </c>
      <c r="W54" s="14">
        <f t="shared" si="111"/>
        <v>408.05700000000002</v>
      </c>
      <c r="X54" s="14">
        <f t="shared" si="111"/>
        <v>408.05700000000002</v>
      </c>
      <c r="Y54" s="14">
        <f>Y53*0.75</f>
        <v>417.11249999999995</v>
      </c>
      <c r="Z54" s="14">
        <f>Z53*0.65</f>
        <v>376.67500000000001</v>
      </c>
    </row>
    <row r="55" spans="1:26" ht="16.5" x14ac:dyDescent="0.3">
      <c r="A55" s="12" t="s">
        <v>7</v>
      </c>
      <c r="B55" s="14">
        <f t="shared" ref="B55:D55" si="112">B53*0.4</f>
        <v>280.5</v>
      </c>
      <c r="C55" s="14">
        <v>143.19999999999999</v>
      </c>
      <c r="D55" s="14">
        <f t="shared" si="112"/>
        <v>254.57600000000002</v>
      </c>
      <c r="E55" s="14">
        <f>E53*0.45</f>
        <v>0</v>
      </c>
      <c r="F55" s="14">
        <f>F53*0.45</f>
        <v>454.20300000000003</v>
      </c>
      <c r="G55" s="14">
        <f t="shared" ref="G55:H55" si="113">G53*0.4</f>
        <v>240.26400000000001</v>
      </c>
      <c r="H55" s="14">
        <f t="shared" si="113"/>
        <v>186.24</v>
      </c>
      <c r="I55" s="14">
        <v>187.32</v>
      </c>
      <c r="J55" s="14">
        <v>0</v>
      </c>
      <c r="K55" s="14">
        <v>397.05</v>
      </c>
      <c r="L55" s="14">
        <f t="shared" ref="L55:M55" si="114">L53*0.4</f>
        <v>270.74</v>
      </c>
      <c r="M55" s="14">
        <f t="shared" si="114"/>
        <v>317.74</v>
      </c>
      <c r="N55" s="29">
        <v>478.69</v>
      </c>
      <c r="O55" s="14">
        <v>402.59</v>
      </c>
      <c r="P55" s="15">
        <f t="shared" ref="P55:Q55" si="115">P53*0.4</f>
        <v>166.04000000000002</v>
      </c>
      <c r="Q55" s="14">
        <f t="shared" si="115"/>
        <v>164.68</v>
      </c>
      <c r="R55" s="14">
        <v>0</v>
      </c>
      <c r="S55" s="14">
        <f t="shared" ref="S55:V55" si="116">S53*0.4</f>
        <v>301.44</v>
      </c>
      <c r="T55" s="14">
        <f t="shared" si="116"/>
        <v>175.60000000000002</v>
      </c>
      <c r="U55" s="15">
        <f t="shared" si="116"/>
        <v>265.24</v>
      </c>
      <c r="V55" s="14">
        <f t="shared" si="116"/>
        <v>207.76</v>
      </c>
      <c r="W55" s="14">
        <v>213.75</v>
      </c>
      <c r="X55" s="14">
        <f t="shared" ref="X55:Z55" si="117">X53*0.4</f>
        <v>251.11199999999999</v>
      </c>
      <c r="Y55" s="14">
        <f t="shared" si="117"/>
        <v>222.46</v>
      </c>
      <c r="Z55" s="14">
        <f t="shared" si="117"/>
        <v>231.8</v>
      </c>
    </row>
    <row r="56" spans="1:26" ht="16.5" x14ac:dyDescent="0.3">
      <c r="A56" s="12" t="s">
        <v>2</v>
      </c>
      <c r="B56" s="13">
        <f>B53*0.12</f>
        <v>84.149999999999991</v>
      </c>
      <c r="C56" s="13">
        <f t="shared" ref="C56:D56" si="118">C53*0.12</f>
        <v>42.96</v>
      </c>
      <c r="D56" s="13">
        <f t="shared" si="118"/>
        <v>76.372799999999998</v>
      </c>
      <c r="E56" s="13">
        <f t="shared" ref="E56" si="119">E53*0.12</f>
        <v>0</v>
      </c>
      <c r="F56" s="13">
        <f t="shared" ref="F56:I56" si="120">F53*0.12</f>
        <v>121.1208</v>
      </c>
      <c r="G56" s="13">
        <f t="shared" si="120"/>
        <v>72.0792</v>
      </c>
      <c r="H56" s="13">
        <f t="shared" si="120"/>
        <v>55.872</v>
      </c>
      <c r="I56" s="13">
        <f t="shared" si="120"/>
        <v>64.224000000000004</v>
      </c>
      <c r="J56" s="13">
        <v>4.5</v>
      </c>
      <c r="K56" s="13">
        <f t="shared" ref="K56:Z56" si="121">K53*0.12</f>
        <v>95.292000000000002</v>
      </c>
      <c r="L56" s="13">
        <f t="shared" si="121"/>
        <v>81.221999999999994</v>
      </c>
      <c r="M56" s="13">
        <f t="shared" si="121"/>
        <v>95.322000000000003</v>
      </c>
      <c r="N56" s="13">
        <f t="shared" si="121"/>
        <v>57.442799999999998</v>
      </c>
      <c r="O56" s="13">
        <f t="shared" si="121"/>
        <v>80.518799999999999</v>
      </c>
      <c r="P56" s="13">
        <f t="shared" si="121"/>
        <v>49.811999999999998</v>
      </c>
      <c r="Q56" s="13">
        <f t="shared" si="121"/>
        <v>49.403999999999996</v>
      </c>
      <c r="R56" s="13">
        <f t="shared" si="121"/>
        <v>78.362399999999994</v>
      </c>
      <c r="S56" s="13">
        <f t="shared" si="121"/>
        <v>90.432000000000002</v>
      </c>
      <c r="T56" s="13">
        <f t="shared" si="121"/>
        <v>52.68</v>
      </c>
      <c r="U56" s="13">
        <f t="shared" si="121"/>
        <v>79.572000000000003</v>
      </c>
      <c r="V56" s="13">
        <f t="shared" si="121"/>
        <v>62.327999999999996</v>
      </c>
      <c r="W56" s="13">
        <f t="shared" si="121"/>
        <v>75.33359999999999</v>
      </c>
      <c r="X56" s="13">
        <f t="shared" si="121"/>
        <v>75.33359999999999</v>
      </c>
      <c r="Y56" s="13">
        <f t="shared" si="121"/>
        <v>66.738</v>
      </c>
      <c r="Z56" s="13">
        <f t="shared" si="121"/>
        <v>69.539999999999992</v>
      </c>
    </row>
    <row r="57" spans="1:26" ht="17.25" thickBot="1" x14ac:dyDescent="0.35">
      <c r="A57" s="18" t="s">
        <v>3</v>
      </c>
      <c r="B57" s="31">
        <f>SUM(B53:B56)</f>
        <v>1521.7125000000001</v>
      </c>
      <c r="C57" s="31">
        <f t="shared" ref="C57:E57" si="122">SUM(C53:C56)</f>
        <v>776.86000000000013</v>
      </c>
      <c r="D57" s="31">
        <f t="shared" si="122"/>
        <v>1381.0748000000003</v>
      </c>
      <c r="E57" s="31">
        <f t="shared" si="122"/>
        <v>0</v>
      </c>
      <c r="F57" s="31">
        <f t="shared" ref="F57:Z57" si="123">SUM(F53:F56)</f>
        <v>2291.2018000000003</v>
      </c>
      <c r="G57" s="31">
        <f t="shared" si="123"/>
        <v>1303.4322</v>
      </c>
      <c r="H57" s="31">
        <f t="shared" si="123"/>
        <v>1010.352</v>
      </c>
      <c r="I57" s="31">
        <f t="shared" si="123"/>
        <v>1134.624</v>
      </c>
      <c r="J57" s="31">
        <f t="shared" si="123"/>
        <v>1695.75</v>
      </c>
      <c r="K57" s="31">
        <f t="shared" si="123"/>
        <v>1882.0219999999999</v>
      </c>
      <c r="L57" s="31">
        <f t="shared" si="123"/>
        <v>1533.452</v>
      </c>
      <c r="M57" s="31">
        <f t="shared" si="123"/>
        <v>1723.7395000000001</v>
      </c>
      <c r="N57" s="31">
        <f t="shared" si="123"/>
        <v>1493.5128</v>
      </c>
      <c r="O57" s="31">
        <f t="shared" si="123"/>
        <v>1724.4387999999999</v>
      </c>
      <c r="P57" s="31">
        <f t="shared" si="123"/>
        <v>900.76699999999994</v>
      </c>
      <c r="Q57" s="31">
        <f t="shared" si="123"/>
        <v>893.38900000000012</v>
      </c>
      <c r="R57" s="31">
        <f t="shared" si="123"/>
        <v>1155.8524</v>
      </c>
      <c r="S57" s="31">
        <f t="shared" si="123"/>
        <v>1635.3120000000001</v>
      </c>
      <c r="T57" s="31">
        <f t="shared" si="123"/>
        <v>952.63</v>
      </c>
      <c r="U57" s="31">
        <f t="shared" si="123"/>
        <v>1438.9270000000001</v>
      </c>
      <c r="V57" s="31">
        <f t="shared" si="123"/>
        <v>1127.098</v>
      </c>
      <c r="W57" s="31">
        <f t="shared" si="123"/>
        <v>1324.9205999999999</v>
      </c>
      <c r="X57" s="31">
        <f t="shared" si="123"/>
        <v>1362.2826</v>
      </c>
      <c r="Y57" s="31">
        <f t="shared" si="123"/>
        <v>1262.4604999999999</v>
      </c>
      <c r="Z57" s="31">
        <f t="shared" si="123"/>
        <v>1257.5149999999999</v>
      </c>
    </row>
    <row r="58" spans="1:26" ht="3.75" customHeight="1" x14ac:dyDescent="0.3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36.75" customHeight="1" x14ac:dyDescent="0.3">
      <c r="A59" s="65" t="s">
        <v>81</v>
      </c>
      <c r="B59" s="66"/>
      <c r="C59" s="43"/>
      <c r="D59" s="43"/>
      <c r="E59" s="43"/>
      <c r="F59" s="41"/>
      <c r="G59" s="43"/>
      <c r="H59" s="43"/>
      <c r="I59" s="43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42" customHeight="1" x14ac:dyDescent="0.3">
      <c r="A60" s="63" t="s">
        <v>75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1"/>
      <c r="X60" s="1"/>
      <c r="Y60" s="2" t="s">
        <v>44</v>
      </c>
    </row>
    <row r="61" spans="1:26" s="59" customFormat="1" ht="33" x14ac:dyDescent="0.25">
      <c r="A61" s="56"/>
      <c r="B61" s="57" t="s">
        <v>39</v>
      </c>
      <c r="C61" s="47" t="s">
        <v>62</v>
      </c>
      <c r="D61" s="4" t="s">
        <v>40</v>
      </c>
      <c r="E61" s="47" t="s">
        <v>55</v>
      </c>
      <c r="F61" s="47" t="s">
        <v>41</v>
      </c>
      <c r="G61" s="62" t="s">
        <v>60</v>
      </c>
      <c r="H61" s="4" t="s">
        <v>58</v>
      </c>
      <c r="I61" s="47" t="s">
        <v>69</v>
      </c>
      <c r="J61" s="47" t="s">
        <v>42</v>
      </c>
      <c r="K61" s="57" t="s">
        <v>73</v>
      </c>
      <c r="L61" s="57" t="s">
        <v>72</v>
      </c>
      <c r="M61" s="60" t="s">
        <v>45</v>
      </c>
      <c r="N61" s="47" t="s">
        <v>46</v>
      </c>
      <c r="O61" s="47" t="s">
        <v>47</v>
      </c>
      <c r="P61" s="47" t="s">
        <v>67</v>
      </c>
      <c r="Q61" s="4" t="s">
        <v>8</v>
      </c>
      <c r="R61" s="47" t="s">
        <v>64</v>
      </c>
      <c r="S61" s="48" t="s">
        <v>48</v>
      </c>
      <c r="T61" s="48" t="s">
        <v>57</v>
      </c>
      <c r="U61" s="47" t="s">
        <v>49</v>
      </c>
      <c r="V61" s="47" t="s">
        <v>50</v>
      </c>
      <c r="W61" s="53" t="s">
        <v>51</v>
      </c>
      <c r="X61" s="48" t="s">
        <v>52</v>
      </c>
      <c r="Y61" s="61" t="s">
        <v>53</v>
      </c>
      <c r="Z61" s="58" t="s">
        <v>54</v>
      </c>
    </row>
    <row r="62" spans="1:26" ht="49.5" customHeight="1" thickBot="1" x14ac:dyDescent="0.3">
      <c r="A62" s="5" t="s">
        <v>13</v>
      </c>
      <c r="B62" s="55"/>
      <c r="C62" s="6"/>
      <c r="D62" s="50"/>
      <c r="E62" s="50"/>
      <c r="F62" s="50"/>
      <c r="G62" s="46"/>
      <c r="H62" s="6"/>
      <c r="I62" s="6"/>
      <c r="J62" s="6"/>
      <c r="K62" s="49"/>
      <c r="L62" s="49"/>
      <c r="M62" s="49"/>
      <c r="N62" s="6"/>
      <c r="O62" s="6"/>
      <c r="P62" s="50"/>
      <c r="Q62" s="50"/>
      <c r="R62" s="50"/>
      <c r="S62" s="44"/>
      <c r="T62" s="44"/>
      <c r="U62" s="6"/>
      <c r="V62" s="50"/>
      <c r="W62" s="51"/>
      <c r="X62" s="44"/>
      <c r="Y62" s="45"/>
      <c r="Z62" s="52"/>
    </row>
    <row r="63" spans="1:26" ht="16.5" x14ac:dyDescent="0.3">
      <c r="A63" s="7" t="s">
        <v>20</v>
      </c>
      <c r="B63" s="10"/>
      <c r="C63" s="8"/>
      <c r="D63" s="10"/>
      <c r="E63" s="10"/>
      <c r="F63" s="10"/>
      <c r="G63" s="10"/>
      <c r="H63" s="10"/>
      <c r="I63" s="10"/>
      <c r="J63" s="10"/>
      <c r="K63" s="8"/>
      <c r="L63" s="8"/>
      <c r="M63" s="8"/>
      <c r="N63" s="8"/>
      <c r="O63" s="8"/>
      <c r="P63" s="8"/>
      <c r="Q63" s="8"/>
      <c r="R63" s="8"/>
      <c r="S63" s="9"/>
      <c r="T63" s="9"/>
      <c r="U63" s="10"/>
      <c r="V63" s="10"/>
      <c r="W63" s="10"/>
      <c r="X63" s="10"/>
      <c r="Y63" s="11"/>
      <c r="Z63" s="11"/>
    </row>
    <row r="64" spans="1:26" ht="16.5" x14ac:dyDescent="0.3">
      <c r="A64" s="12" t="s">
        <v>21</v>
      </c>
      <c r="B64" s="14"/>
      <c r="C64" s="13"/>
      <c r="D64" s="14"/>
      <c r="E64" s="14"/>
      <c r="F64" s="14"/>
      <c r="G64" s="14"/>
      <c r="H64" s="14"/>
      <c r="I64" s="14"/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4"/>
      <c r="V64" s="14"/>
      <c r="W64" s="14"/>
      <c r="X64" s="14"/>
      <c r="Y64" s="15"/>
      <c r="Z64" s="15"/>
    </row>
    <row r="65" spans="1:26" ht="16.5" x14ac:dyDescent="0.3">
      <c r="A65" s="12" t="s">
        <v>24</v>
      </c>
      <c r="B65" s="14"/>
      <c r="C65" s="13"/>
      <c r="D65" s="14"/>
      <c r="E65" s="14"/>
      <c r="F65" s="14"/>
      <c r="G65" s="14"/>
      <c r="H65" s="14"/>
      <c r="I65" s="14"/>
      <c r="J65" s="14"/>
      <c r="K65" s="13"/>
      <c r="L65" s="13"/>
      <c r="M65" s="13"/>
      <c r="N65" s="13"/>
      <c r="O65" s="13"/>
      <c r="P65" s="13"/>
      <c r="Q65" s="13"/>
      <c r="R65" s="13"/>
      <c r="S65" s="16"/>
      <c r="T65" s="16"/>
      <c r="U65" s="14"/>
      <c r="V65" s="14"/>
      <c r="W65" s="14"/>
      <c r="X65" s="14"/>
      <c r="Y65" s="15"/>
      <c r="Z65" s="15"/>
    </row>
    <row r="66" spans="1:26" ht="16.5" x14ac:dyDescent="0.3">
      <c r="A66" s="12" t="s">
        <v>0</v>
      </c>
      <c r="B66" s="14">
        <v>1140</v>
      </c>
      <c r="C66" s="13">
        <v>1269.6500000000001</v>
      </c>
      <c r="D66" s="14">
        <v>1001.5</v>
      </c>
      <c r="E66" s="14">
        <v>970.75</v>
      </c>
      <c r="F66" s="14">
        <v>1683.5</v>
      </c>
      <c r="G66" s="14">
        <v>1001.5</v>
      </c>
      <c r="H66" s="14">
        <v>1480.08</v>
      </c>
      <c r="I66" s="14">
        <v>1547.75</v>
      </c>
      <c r="J66" s="14">
        <v>770.5</v>
      </c>
      <c r="K66" s="13">
        <v>1732.67</v>
      </c>
      <c r="L66" s="13">
        <v>1043.9000000000001</v>
      </c>
      <c r="M66" s="13">
        <v>1297.05</v>
      </c>
      <c r="N66" s="13">
        <v>818.25</v>
      </c>
      <c r="O66" s="13">
        <v>1431.99</v>
      </c>
      <c r="P66" s="13">
        <v>1091</v>
      </c>
      <c r="Q66" s="13">
        <v>1317.13</v>
      </c>
      <c r="R66" s="13">
        <v>1638.5</v>
      </c>
      <c r="S66" s="14">
        <v>1494.86</v>
      </c>
      <c r="T66" s="14">
        <v>1013</v>
      </c>
      <c r="U66" s="14">
        <v>3043.47</v>
      </c>
      <c r="V66" s="14">
        <v>1186.25</v>
      </c>
      <c r="W66" s="14">
        <v>1236.49</v>
      </c>
      <c r="X66" s="14">
        <v>1112.0999999999999</v>
      </c>
      <c r="Y66" s="15">
        <v>1239.26</v>
      </c>
      <c r="Z66" s="15">
        <v>1227.77</v>
      </c>
    </row>
    <row r="67" spans="1:26" ht="16.5" x14ac:dyDescent="0.3">
      <c r="A67" s="12" t="s">
        <v>1</v>
      </c>
      <c r="B67" s="13">
        <f>B66*0.65</f>
        <v>741</v>
      </c>
      <c r="C67" s="13">
        <f>C66*0.65</f>
        <v>825.27250000000004</v>
      </c>
      <c r="D67" s="13">
        <f t="shared" ref="D67:E67" si="124">D66*0.65</f>
        <v>650.97500000000002</v>
      </c>
      <c r="E67" s="13">
        <f t="shared" si="124"/>
        <v>630.98750000000007</v>
      </c>
      <c r="F67" s="13">
        <v>1262.6300000000001</v>
      </c>
      <c r="G67" s="13">
        <f t="shared" ref="G67:N67" si="125">G66*0.65</f>
        <v>650.97500000000002</v>
      </c>
      <c r="H67" s="13">
        <f t="shared" si="125"/>
        <v>962.05200000000002</v>
      </c>
      <c r="I67" s="13">
        <f t="shared" si="125"/>
        <v>1006.0375</v>
      </c>
      <c r="J67" s="13">
        <f t="shared" si="125"/>
        <v>500.82500000000005</v>
      </c>
      <c r="K67" s="13">
        <f t="shared" si="125"/>
        <v>1126.2355</v>
      </c>
      <c r="L67" s="13">
        <f t="shared" si="125"/>
        <v>678.53500000000008</v>
      </c>
      <c r="M67" s="13">
        <f t="shared" si="125"/>
        <v>843.08249999999998</v>
      </c>
      <c r="N67" s="13">
        <f t="shared" si="125"/>
        <v>531.86250000000007</v>
      </c>
      <c r="O67" s="13">
        <v>1073.99</v>
      </c>
      <c r="P67" s="13">
        <f>P66*0.65</f>
        <v>709.15</v>
      </c>
      <c r="Q67" s="13">
        <v>1119.56</v>
      </c>
      <c r="R67" s="13">
        <f>R66*0.65</f>
        <v>1065.0250000000001</v>
      </c>
      <c r="S67" s="13">
        <f t="shared" ref="S67:T67" si="126">S66*0.65</f>
        <v>971.65899999999999</v>
      </c>
      <c r="T67" s="13">
        <f t="shared" si="126"/>
        <v>658.45</v>
      </c>
      <c r="U67" s="13">
        <v>1521.74</v>
      </c>
      <c r="V67" s="13">
        <f t="shared" ref="V67:W67" si="127">V66*0.65</f>
        <v>771.0625</v>
      </c>
      <c r="W67" s="13">
        <f t="shared" si="127"/>
        <v>803.71850000000006</v>
      </c>
      <c r="X67" s="13">
        <v>945.29</v>
      </c>
      <c r="Y67" s="17">
        <f>Y66*0.65</f>
        <v>805.51900000000001</v>
      </c>
      <c r="Z67" s="17">
        <f>Z66*0.65</f>
        <v>798.05050000000006</v>
      </c>
    </row>
    <row r="68" spans="1:26" ht="16.5" x14ac:dyDescent="0.3">
      <c r="A68" s="12" t="s">
        <v>2</v>
      </c>
      <c r="B68" s="13">
        <f>B66*0.12</f>
        <v>136.79999999999998</v>
      </c>
      <c r="C68" s="13">
        <f>C66*0.12</f>
        <v>152.358</v>
      </c>
      <c r="D68" s="13">
        <f>D66*0.12</f>
        <v>120.17999999999999</v>
      </c>
      <c r="E68" s="13">
        <f>E66*0.12</f>
        <v>116.49</v>
      </c>
      <c r="F68" s="13">
        <f t="shared" ref="F68" si="128">F66*0.12</f>
        <v>202.01999999999998</v>
      </c>
      <c r="G68" s="13">
        <f t="shared" ref="G68" si="129">G66*0.12</f>
        <v>120.17999999999999</v>
      </c>
      <c r="H68" s="13">
        <f t="shared" ref="H68" si="130">H66*0.12</f>
        <v>177.60959999999997</v>
      </c>
      <c r="I68" s="13">
        <f t="shared" ref="I68" si="131">I66*0.12</f>
        <v>185.73</v>
      </c>
      <c r="J68" s="13">
        <f t="shared" ref="J68:T68" si="132">J66*0.12</f>
        <v>92.46</v>
      </c>
      <c r="K68" s="13">
        <f t="shared" si="132"/>
        <v>207.9204</v>
      </c>
      <c r="L68" s="13">
        <f t="shared" si="132"/>
        <v>125.268</v>
      </c>
      <c r="M68" s="13">
        <f t="shared" si="132"/>
        <v>155.64599999999999</v>
      </c>
      <c r="N68" s="13">
        <f t="shared" si="132"/>
        <v>98.19</v>
      </c>
      <c r="O68" s="13">
        <f t="shared" si="132"/>
        <v>171.83879999999999</v>
      </c>
      <c r="P68" s="13">
        <f t="shared" si="132"/>
        <v>130.91999999999999</v>
      </c>
      <c r="Q68" s="13">
        <f t="shared" si="132"/>
        <v>158.0556</v>
      </c>
      <c r="R68" s="13">
        <f t="shared" si="132"/>
        <v>196.62</v>
      </c>
      <c r="S68" s="13">
        <f t="shared" si="132"/>
        <v>179.38319999999999</v>
      </c>
      <c r="T68" s="13">
        <f t="shared" si="132"/>
        <v>121.56</v>
      </c>
      <c r="U68" s="13">
        <v>4.5</v>
      </c>
      <c r="V68" s="13">
        <f>V66*0.12</f>
        <v>142.35</v>
      </c>
      <c r="W68" s="13">
        <f>W66*0.12</f>
        <v>148.37879999999998</v>
      </c>
      <c r="X68" s="13">
        <f>X66*0.12</f>
        <v>133.452</v>
      </c>
      <c r="Y68" s="13">
        <f>Y66*0.12</f>
        <v>148.71119999999999</v>
      </c>
      <c r="Z68" s="13">
        <f>Z66*0.12</f>
        <v>147.33239999999998</v>
      </c>
    </row>
    <row r="69" spans="1:26" ht="16.5" x14ac:dyDescent="0.3">
      <c r="A69" s="12" t="s">
        <v>4</v>
      </c>
      <c r="B69" s="14">
        <v>402.5</v>
      </c>
      <c r="C69" s="13">
        <v>474.75</v>
      </c>
      <c r="D69" s="13">
        <v>441</v>
      </c>
      <c r="E69" s="13">
        <v>703</v>
      </c>
      <c r="F69" s="13">
        <v>718.25</v>
      </c>
      <c r="G69" s="13">
        <v>441</v>
      </c>
      <c r="H69" s="13">
        <v>400</v>
      </c>
      <c r="I69" s="13">
        <v>0</v>
      </c>
      <c r="J69" s="13">
        <v>0</v>
      </c>
      <c r="K69" s="13">
        <v>968</v>
      </c>
      <c r="L69" s="13">
        <v>355</v>
      </c>
      <c r="M69" s="13">
        <v>1027</v>
      </c>
      <c r="N69" s="13">
        <v>441</v>
      </c>
      <c r="O69" s="13">
        <v>352</v>
      </c>
      <c r="P69" s="13">
        <v>320</v>
      </c>
      <c r="Q69" s="13">
        <v>43331.25</v>
      </c>
      <c r="R69" s="13">
        <v>388.98</v>
      </c>
      <c r="S69" s="14">
        <v>500.32</v>
      </c>
      <c r="T69" s="14">
        <v>375</v>
      </c>
      <c r="U69" s="13">
        <v>0</v>
      </c>
      <c r="V69" s="13">
        <v>577.75</v>
      </c>
      <c r="W69" s="14">
        <v>393.5</v>
      </c>
      <c r="X69" s="14">
        <v>441</v>
      </c>
      <c r="Y69" s="15">
        <v>388.25</v>
      </c>
      <c r="Z69" s="15">
        <v>388.25</v>
      </c>
    </row>
    <row r="70" spans="1:26" ht="16.5" x14ac:dyDescent="0.3">
      <c r="A70" s="12" t="s">
        <v>2</v>
      </c>
      <c r="B70" s="13">
        <f>B69*0.12</f>
        <v>48.3</v>
      </c>
      <c r="C70" s="13">
        <f>C69*0.12</f>
        <v>56.97</v>
      </c>
      <c r="D70" s="13">
        <f>D69*0.12</f>
        <v>52.919999999999995</v>
      </c>
      <c r="E70" s="13">
        <f>E69*0.12</f>
        <v>84.36</v>
      </c>
      <c r="F70" s="13">
        <f t="shared" ref="F70" si="133">F69*0.12</f>
        <v>86.19</v>
      </c>
      <c r="G70" s="13">
        <f t="shared" ref="G70" si="134">G69*0.12</f>
        <v>52.919999999999995</v>
      </c>
      <c r="H70" s="13">
        <f t="shared" ref="H70" si="135">H69*0.12</f>
        <v>48</v>
      </c>
      <c r="I70" s="13">
        <f t="shared" ref="I70" si="136">I69*0.12</f>
        <v>0</v>
      </c>
      <c r="J70" s="13">
        <f t="shared" ref="J70:Y70" si="137">J69*0.12</f>
        <v>0</v>
      </c>
      <c r="K70" s="13">
        <f t="shared" si="137"/>
        <v>116.16</v>
      </c>
      <c r="L70" s="13">
        <f t="shared" si="137"/>
        <v>42.6</v>
      </c>
      <c r="M70" s="13">
        <f t="shared" si="137"/>
        <v>123.24</v>
      </c>
      <c r="N70" s="13">
        <f t="shared" si="137"/>
        <v>52.919999999999995</v>
      </c>
      <c r="O70" s="13">
        <f t="shared" si="137"/>
        <v>42.239999999999995</v>
      </c>
      <c r="P70" s="13">
        <f t="shared" si="137"/>
        <v>38.4</v>
      </c>
      <c r="Q70" s="13">
        <f t="shared" si="137"/>
        <v>5199.75</v>
      </c>
      <c r="R70" s="13">
        <f t="shared" si="137"/>
        <v>46.677599999999998</v>
      </c>
      <c r="S70" s="13">
        <f t="shared" si="137"/>
        <v>60.038399999999996</v>
      </c>
      <c r="T70" s="13">
        <f t="shared" si="137"/>
        <v>45</v>
      </c>
      <c r="U70" s="13">
        <f t="shared" si="137"/>
        <v>0</v>
      </c>
      <c r="V70" s="13">
        <f t="shared" si="137"/>
        <v>69.33</v>
      </c>
      <c r="W70" s="13">
        <f t="shared" si="137"/>
        <v>47.22</v>
      </c>
      <c r="X70" s="13">
        <f t="shared" si="137"/>
        <v>52.919999999999995</v>
      </c>
      <c r="Y70" s="13">
        <f t="shared" si="137"/>
        <v>46.589999999999996</v>
      </c>
      <c r="Z70" s="13">
        <f>Z69*0.12</f>
        <v>46.589999999999996</v>
      </c>
    </row>
    <row r="71" spans="1:26" ht="16.5" x14ac:dyDescent="0.3">
      <c r="A71" s="12" t="s">
        <v>5</v>
      </c>
      <c r="B71" s="14">
        <v>127</v>
      </c>
      <c r="C71" s="13">
        <v>250.4</v>
      </c>
      <c r="D71" s="13">
        <v>103</v>
      </c>
      <c r="E71" s="13">
        <v>125</v>
      </c>
      <c r="F71" s="13">
        <v>136.4</v>
      </c>
      <c r="G71" s="13">
        <v>103</v>
      </c>
      <c r="H71" s="13">
        <v>126.5</v>
      </c>
      <c r="I71" s="13">
        <v>51.94</v>
      </c>
      <c r="J71" s="13">
        <v>0</v>
      </c>
      <c r="K71" s="13">
        <v>109</v>
      </c>
      <c r="L71" s="13">
        <v>65</v>
      </c>
      <c r="M71" s="13">
        <v>140</v>
      </c>
      <c r="N71" s="13">
        <v>144.75</v>
      </c>
      <c r="O71" s="13">
        <v>126</v>
      </c>
      <c r="P71" s="13">
        <v>143.36000000000001</v>
      </c>
      <c r="Q71" s="13">
        <v>91.6</v>
      </c>
      <c r="R71" s="13">
        <v>93.78</v>
      </c>
      <c r="S71" s="14">
        <v>220.96</v>
      </c>
      <c r="T71" s="14">
        <v>180</v>
      </c>
      <c r="U71" s="13">
        <v>0</v>
      </c>
      <c r="V71" s="13">
        <v>107</v>
      </c>
      <c r="W71" s="14">
        <v>79.900000000000006</v>
      </c>
      <c r="X71" s="14">
        <v>175</v>
      </c>
      <c r="Y71" s="15">
        <v>72.39</v>
      </c>
      <c r="Z71" s="15">
        <v>51.35</v>
      </c>
    </row>
    <row r="72" spans="1:26" ht="16.5" x14ac:dyDescent="0.3">
      <c r="A72" s="12" t="s">
        <v>2</v>
      </c>
      <c r="B72" s="13">
        <f>B71*0.12</f>
        <v>15.24</v>
      </c>
      <c r="C72" s="13">
        <f>C71*0.12</f>
        <v>30.047999999999998</v>
      </c>
      <c r="D72" s="13">
        <f>D71*0.12</f>
        <v>12.36</v>
      </c>
      <c r="E72" s="13">
        <f>E71*0.12</f>
        <v>15</v>
      </c>
      <c r="F72" s="13">
        <f t="shared" ref="F72" si="138">F71*0.12</f>
        <v>16.367999999999999</v>
      </c>
      <c r="G72" s="13">
        <f t="shared" ref="G72" si="139">G71*0.12</f>
        <v>12.36</v>
      </c>
      <c r="H72" s="54">
        <f>H71*0.12</f>
        <v>15.18</v>
      </c>
      <c r="I72" s="13">
        <f t="shared" ref="I72" si="140">I71*0.12</f>
        <v>6.2327999999999992</v>
      </c>
      <c r="J72" s="13">
        <f t="shared" ref="J72:Y72" si="141">J71*0.12</f>
        <v>0</v>
      </c>
      <c r="K72" s="13">
        <f t="shared" si="141"/>
        <v>13.08</v>
      </c>
      <c r="L72" s="13">
        <f t="shared" si="141"/>
        <v>7.8</v>
      </c>
      <c r="M72" s="13">
        <f t="shared" si="141"/>
        <v>16.8</v>
      </c>
      <c r="N72" s="13">
        <f t="shared" si="141"/>
        <v>17.37</v>
      </c>
      <c r="O72" s="13">
        <f t="shared" si="141"/>
        <v>15.12</v>
      </c>
      <c r="P72" s="13">
        <f t="shared" si="141"/>
        <v>17.203200000000002</v>
      </c>
      <c r="Q72" s="13">
        <f t="shared" si="141"/>
        <v>10.991999999999999</v>
      </c>
      <c r="R72" s="13">
        <f t="shared" si="141"/>
        <v>11.2536</v>
      </c>
      <c r="S72" s="13">
        <f t="shared" si="141"/>
        <v>26.5152</v>
      </c>
      <c r="T72" s="13">
        <f t="shared" si="141"/>
        <v>21.599999999999998</v>
      </c>
      <c r="U72" s="13">
        <f t="shared" si="141"/>
        <v>0</v>
      </c>
      <c r="V72" s="13">
        <f t="shared" si="141"/>
        <v>12.84</v>
      </c>
      <c r="W72" s="13">
        <f t="shared" si="141"/>
        <v>9.588000000000001</v>
      </c>
      <c r="X72" s="13">
        <f t="shared" si="141"/>
        <v>21</v>
      </c>
      <c r="Y72" s="13">
        <f t="shared" si="141"/>
        <v>8.6867999999999999</v>
      </c>
      <c r="Z72" s="13">
        <f>Z71*0.12</f>
        <v>6.1619999999999999</v>
      </c>
    </row>
    <row r="73" spans="1:26" ht="16.5" x14ac:dyDescent="0.3">
      <c r="A73" s="12" t="s">
        <v>11</v>
      </c>
      <c r="B73" s="14">
        <v>224.1</v>
      </c>
      <c r="C73" s="13">
        <v>221</v>
      </c>
      <c r="D73" s="13">
        <v>217.75</v>
      </c>
      <c r="E73" s="13">
        <v>191</v>
      </c>
      <c r="F73" s="13">
        <v>435</v>
      </c>
      <c r="G73" s="13">
        <v>217.75</v>
      </c>
      <c r="H73" s="13">
        <v>261.83999999999997</v>
      </c>
      <c r="I73" s="13">
        <v>0</v>
      </c>
      <c r="J73" s="13">
        <v>0</v>
      </c>
      <c r="K73" s="13">
        <v>441.11</v>
      </c>
      <c r="L73" s="13">
        <v>163.52000000000001</v>
      </c>
      <c r="M73" s="13">
        <v>440</v>
      </c>
      <c r="N73" s="13">
        <v>217.75</v>
      </c>
      <c r="O73" s="13">
        <v>0</v>
      </c>
      <c r="P73" s="13">
        <v>230</v>
      </c>
      <c r="Q73" s="13">
        <v>0</v>
      </c>
      <c r="R73" s="13">
        <v>288.88</v>
      </c>
      <c r="S73" s="14">
        <v>270.3</v>
      </c>
      <c r="T73" s="14">
        <v>0</v>
      </c>
      <c r="U73" s="13">
        <v>0</v>
      </c>
      <c r="V73" s="13">
        <v>605</v>
      </c>
      <c r="W73" s="13">
        <v>0</v>
      </c>
      <c r="X73" s="14">
        <v>191.75</v>
      </c>
      <c r="Y73" s="13">
        <v>0</v>
      </c>
      <c r="Z73" s="15">
        <v>186</v>
      </c>
    </row>
    <row r="74" spans="1:26" ht="16.5" x14ac:dyDescent="0.3">
      <c r="A74" s="12" t="s">
        <v>2</v>
      </c>
      <c r="B74" s="13">
        <f>B73*0.12</f>
        <v>26.891999999999999</v>
      </c>
      <c r="C74" s="13">
        <f>C73*0.12</f>
        <v>26.52</v>
      </c>
      <c r="D74" s="13">
        <f>D73*0.12</f>
        <v>26.13</v>
      </c>
      <c r="E74" s="13">
        <f>E73*0.12</f>
        <v>22.919999999999998</v>
      </c>
      <c r="F74" s="13">
        <f t="shared" ref="F74" si="142">F73*0.12</f>
        <v>52.199999999999996</v>
      </c>
      <c r="G74" s="13">
        <f t="shared" ref="G74" si="143">G73*0.12</f>
        <v>26.13</v>
      </c>
      <c r="H74" s="13">
        <f t="shared" ref="H74" si="144">H73*0.12</f>
        <v>31.420799999999996</v>
      </c>
      <c r="I74" s="13">
        <f t="shared" ref="I74" si="145">I73*0.12</f>
        <v>0</v>
      </c>
      <c r="J74" s="13">
        <f t="shared" ref="J74:Z74" si="146">J73*0.12</f>
        <v>0</v>
      </c>
      <c r="K74" s="13">
        <f t="shared" si="146"/>
        <v>52.933199999999999</v>
      </c>
      <c r="L74" s="13">
        <f t="shared" si="146"/>
        <v>19.622399999999999</v>
      </c>
      <c r="M74" s="13">
        <f t="shared" si="146"/>
        <v>52.8</v>
      </c>
      <c r="N74" s="13">
        <f t="shared" si="146"/>
        <v>26.13</v>
      </c>
      <c r="O74" s="13">
        <f t="shared" si="146"/>
        <v>0</v>
      </c>
      <c r="P74" s="13">
        <f t="shared" si="146"/>
        <v>27.599999999999998</v>
      </c>
      <c r="Q74" s="13">
        <f t="shared" si="146"/>
        <v>0</v>
      </c>
      <c r="R74" s="13">
        <f t="shared" si="146"/>
        <v>34.665599999999998</v>
      </c>
      <c r="S74" s="13">
        <f t="shared" si="146"/>
        <v>32.436</v>
      </c>
      <c r="T74" s="13">
        <f t="shared" si="146"/>
        <v>0</v>
      </c>
      <c r="U74" s="13">
        <f t="shared" si="146"/>
        <v>0</v>
      </c>
      <c r="V74" s="13">
        <f t="shared" si="146"/>
        <v>72.599999999999994</v>
      </c>
      <c r="W74" s="13">
        <f t="shared" si="146"/>
        <v>0</v>
      </c>
      <c r="X74" s="13">
        <f t="shared" si="146"/>
        <v>23.009999999999998</v>
      </c>
      <c r="Y74" s="13">
        <f t="shared" si="146"/>
        <v>0</v>
      </c>
      <c r="Z74" s="13">
        <f t="shared" si="146"/>
        <v>22.32</v>
      </c>
    </row>
    <row r="75" spans="1:26" ht="17.25" thickBot="1" x14ac:dyDescent="0.35">
      <c r="A75" s="18" t="s">
        <v>3</v>
      </c>
      <c r="B75" s="19">
        <f>SUM(B66:B74)</f>
        <v>2861.8319999999999</v>
      </c>
      <c r="C75" s="19">
        <f>SUM(C66:C74)</f>
        <v>3306.9684999999999</v>
      </c>
      <c r="D75" s="19">
        <f>SUM(D66:D74)</f>
        <v>2625.8150000000001</v>
      </c>
      <c r="E75" s="19">
        <f>SUM(E66:E74)</f>
        <v>2859.5075000000002</v>
      </c>
      <c r="F75" s="19">
        <f t="shared" ref="F75" si="147">SUM(F66:F74)</f>
        <v>4592.558</v>
      </c>
      <c r="G75" s="19">
        <f t="shared" ref="G75" si="148">SUM(G66:G74)</f>
        <v>2625.8150000000001</v>
      </c>
      <c r="H75" s="19">
        <f t="shared" ref="H75" si="149">SUM(H66:H74)</f>
        <v>3502.6823999999997</v>
      </c>
      <c r="I75" s="19">
        <f t="shared" ref="I75" si="150">SUM(I66:I74)</f>
        <v>2797.6903000000002</v>
      </c>
      <c r="J75" s="19">
        <f t="shared" ref="J75:Z75" si="151">SUM(J66:J74)</f>
        <v>1363.7850000000001</v>
      </c>
      <c r="K75" s="19">
        <f t="shared" si="151"/>
        <v>4767.1090999999997</v>
      </c>
      <c r="L75" s="19">
        <f t="shared" si="151"/>
        <v>2501.2454000000007</v>
      </c>
      <c r="M75" s="19">
        <f t="shared" si="151"/>
        <v>4095.6185</v>
      </c>
      <c r="N75" s="19">
        <f t="shared" si="151"/>
        <v>2348.2225000000003</v>
      </c>
      <c r="O75" s="19">
        <f t="shared" si="151"/>
        <v>3213.1787999999997</v>
      </c>
      <c r="P75" s="19">
        <f t="shared" si="151"/>
        <v>2707.6332000000002</v>
      </c>
      <c r="Q75" s="19">
        <f t="shared" si="151"/>
        <v>51228.337599999999</v>
      </c>
      <c r="R75" s="19">
        <f t="shared" si="151"/>
        <v>3764.3818000000001</v>
      </c>
      <c r="S75" s="19">
        <f t="shared" si="151"/>
        <v>3756.4717999999998</v>
      </c>
      <c r="T75" s="19">
        <f t="shared" si="151"/>
        <v>2414.61</v>
      </c>
      <c r="U75" s="19">
        <f t="shared" si="151"/>
        <v>4569.71</v>
      </c>
      <c r="V75" s="19">
        <f t="shared" si="151"/>
        <v>3544.1824999999999</v>
      </c>
      <c r="W75" s="19">
        <f t="shared" si="151"/>
        <v>2718.7953000000002</v>
      </c>
      <c r="X75" s="19">
        <f t="shared" si="151"/>
        <v>3095.5219999999999</v>
      </c>
      <c r="Y75" s="19">
        <f t="shared" si="151"/>
        <v>2709.4070000000002</v>
      </c>
      <c r="Z75" s="19">
        <f t="shared" si="151"/>
        <v>2873.8249000000001</v>
      </c>
    </row>
    <row r="76" spans="1:26" ht="49.5" x14ac:dyDescent="0.3">
      <c r="A76" s="20" t="s">
        <v>14</v>
      </c>
      <c r="B76" s="14"/>
      <c r="C76" s="16"/>
      <c r="D76" s="14"/>
      <c r="E76" s="14"/>
      <c r="F76" s="14"/>
      <c r="G76" s="14"/>
      <c r="H76" s="14"/>
      <c r="I76" s="14"/>
      <c r="J76" s="14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4"/>
      <c r="V76" s="14"/>
      <c r="W76" s="14"/>
      <c r="X76" s="14"/>
      <c r="Y76" s="15"/>
      <c r="Z76" s="15"/>
    </row>
    <row r="77" spans="1:26" ht="33.75" thickBot="1" x14ac:dyDescent="0.35">
      <c r="A77" s="21" t="s">
        <v>15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6.5" x14ac:dyDescent="0.3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6.5" x14ac:dyDescent="0.3">
      <c r="A79" s="25" t="s">
        <v>16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7"/>
      <c r="Z79" s="27"/>
    </row>
    <row r="80" spans="1:26" ht="16.5" x14ac:dyDescent="0.3">
      <c r="A80" s="28" t="s">
        <v>23</v>
      </c>
      <c r="B80" s="29">
        <v>461.75</v>
      </c>
      <c r="C80" s="29">
        <v>506.55</v>
      </c>
      <c r="D80" s="29">
        <v>400.25</v>
      </c>
      <c r="E80" s="29">
        <v>346.25</v>
      </c>
      <c r="F80" s="29">
        <v>623.4</v>
      </c>
      <c r="G80" s="29">
        <v>400.25</v>
      </c>
      <c r="H80" s="29">
        <v>448.27</v>
      </c>
      <c r="I80" s="29">
        <v>545.34</v>
      </c>
      <c r="J80" s="29">
        <v>313</v>
      </c>
      <c r="K80" s="29">
        <v>604.07000000000005</v>
      </c>
      <c r="L80" s="29">
        <v>367.9</v>
      </c>
      <c r="M80" s="29">
        <v>513.54999999999995</v>
      </c>
      <c r="N80" s="29">
        <v>407.5</v>
      </c>
      <c r="O80" s="29">
        <v>541.6</v>
      </c>
      <c r="P80" s="29">
        <v>394</v>
      </c>
      <c r="Q80" s="29">
        <v>488.6</v>
      </c>
      <c r="R80" s="29">
        <v>401</v>
      </c>
      <c r="S80" s="29">
        <v>729.45</v>
      </c>
      <c r="T80" s="29">
        <v>366</v>
      </c>
      <c r="U80" s="29">
        <v>1121.3599999999999</v>
      </c>
      <c r="V80" s="29">
        <v>459.25</v>
      </c>
      <c r="W80" s="29">
        <v>456.99</v>
      </c>
      <c r="X80" s="29">
        <v>402</v>
      </c>
      <c r="Y80" s="30">
        <v>432.05</v>
      </c>
      <c r="Z80" s="30">
        <v>432.05</v>
      </c>
    </row>
    <row r="81" spans="1:26" ht="16.5" x14ac:dyDescent="0.3">
      <c r="A81" s="12" t="s">
        <v>1</v>
      </c>
      <c r="B81" s="14">
        <f>B80*0.65</f>
        <v>300.13749999999999</v>
      </c>
      <c r="C81" s="14">
        <f>C80*0.65</f>
        <v>329.25749999999999</v>
      </c>
      <c r="D81" s="14">
        <f>D80*0.65</f>
        <v>260.16250000000002</v>
      </c>
      <c r="E81" s="14">
        <f>E80*0.65</f>
        <v>225.0625</v>
      </c>
      <c r="F81" s="14">
        <v>467.55</v>
      </c>
      <c r="G81" s="14">
        <f t="shared" ref="G81" si="152">G80*0.65</f>
        <v>260.16250000000002</v>
      </c>
      <c r="H81" s="14">
        <f>H80*0.65</f>
        <v>291.37549999999999</v>
      </c>
      <c r="I81" s="14">
        <f>I80*0.65</f>
        <v>354.47100000000006</v>
      </c>
      <c r="J81" s="14">
        <f>J80*0.65</f>
        <v>203.45000000000002</v>
      </c>
      <c r="K81" s="14">
        <f t="shared" ref="K81:N81" si="153">K80*0.65</f>
        <v>392.64550000000003</v>
      </c>
      <c r="L81" s="14">
        <f t="shared" si="153"/>
        <v>239.13499999999999</v>
      </c>
      <c r="M81" s="14">
        <f t="shared" si="153"/>
        <v>333.8075</v>
      </c>
      <c r="N81" s="14">
        <f t="shared" si="153"/>
        <v>264.875</v>
      </c>
      <c r="O81" s="14">
        <v>406.2</v>
      </c>
      <c r="P81" s="14">
        <f t="shared" ref="P81" si="154">P80*0.65</f>
        <v>256.10000000000002</v>
      </c>
      <c r="Q81" s="14">
        <v>406.81</v>
      </c>
      <c r="R81" s="14">
        <f t="shared" ref="R81" si="155">R80*0.65</f>
        <v>260.65000000000003</v>
      </c>
      <c r="S81" s="14">
        <f t="shared" ref="S81:T81" si="156">S80*0.65</f>
        <v>474.14250000000004</v>
      </c>
      <c r="T81" s="14">
        <f t="shared" si="156"/>
        <v>237.9</v>
      </c>
      <c r="U81" s="14">
        <v>560.67999999999995</v>
      </c>
      <c r="V81" s="14">
        <f t="shared" ref="V81:W81" si="157">V80*0.65</f>
        <v>298.51249999999999</v>
      </c>
      <c r="W81" s="14">
        <f t="shared" si="157"/>
        <v>297.04349999999999</v>
      </c>
      <c r="X81" s="14">
        <v>341.7</v>
      </c>
      <c r="Y81" s="14">
        <f>Y80*0.65</f>
        <v>280.83250000000004</v>
      </c>
      <c r="Z81" s="14">
        <f>Z80*0.65</f>
        <v>280.83250000000004</v>
      </c>
    </row>
    <row r="82" spans="1:26" ht="16.5" x14ac:dyDescent="0.3">
      <c r="A82" s="12" t="s">
        <v>2</v>
      </c>
      <c r="B82" s="13">
        <f>B80*0.12</f>
        <v>55.41</v>
      </c>
      <c r="C82" s="13">
        <f>C80*0.12</f>
        <v>60.786000000000001</v>
      </c>
      <c r="D82" s="13">
        <f>D80*0.12</f>
        <v>48.03</v>
      </c>
      <c r="E82" s="13">
        <f>E80*0.12</f>
        <v>41.55</v>
      </c>
      <c r="F82" s="13">
        <f t="shared" ref="F82" si="158">F80*0.12</f>
        <v>74.807999999999993</v>
      </c>
      <c r="G82" s="13">
        <f t="shared" ref="G82" si="159">G80*0.12</f>
        <v>48.03</v>
      </c>
      <c r="H82" s="13">
        <f t="shared" ref="H82" si="160">H80*0.12</f>
        <v>53.792399999999994</v>
      </c>
      <c r="I82" s="13">
        <f t="shared" ref="I82" si="161">I80*0.12</f>
        <v>65.440799999999996</v>
      </c>
      <c r="J82" s="13">
        <f t="shared" ref="J82:T82" si="162">J80*0.12</f>
        <v>37.559999999999995</v>
      </c>
      <c r="K82" s="13">
        <f t="shared" si="162"/>
        <v>72.488399999999999</v>
      </c>
      <c r="L82" s="13">
        <f t="shared" si="162"/>
        <v>44.147999999999996</v>
      </c>
      <c r="M82" s="13">
        <f t="shared" si="162"/>
        <v>61.625999999999991</v>
      </c>
      <c r="N82" s="13">
        <f t="shared" si="162"/>
        <v>48.9</v>
      </c>
      <c r="O82" s="13">
        <f t="shared" si="162"/>
        <v>64.992000000000004</v>
      </c>
      <c r="P82" s="13">
        <f t="shared" si="162"/>
        <v>47.28</v>
      </c>
      <c r="Q82" s="13">
        <f t="shared" si="162"/>
        <v>58.631999999999998</v>
      </c>
      <c r="R82" s="13">
        <f t="shared" si="162"/>
        <v>48.12</v>
      </c>
      <c r="S82" s="13">
        <f t="shared" si="162"/>
        <v>87.534000000000006</v>
      </c>
      <c r="T82" s="13">
        <f t="shared" si="162"/>
        <v>43.92</v>
      </c>
      <c r="U82" s="13">
        <v>4.5</v>
      </c>
      <c r="V82" s="13">
        <f>V80*0.12</f>
        <v>55.11</v>
      </c>
      <c r="W82" s="13">
        <f>W80*0.12</f>
        <v>54.838799999999999</v>
      </c>
      <c r="X82" s="13">
        <f>X80*0.12</f>
        <v>48.239999999999995</v>
      </c>
      <c r="Y82" s="13">
        <f>Y80*0.12</f>
        <v>51.845999999999997</v>
      </c>
      <c r="Z82" s="13">
        <f>Z80*0.12</f>
        <v>51.845999999999997</v>
      </c>
    </row>
    <row r="83" spans="1:26" ht="17.25" thickBot="1" x14ac:dyDescent="0.35">
      <c r="A83" s="18" t="s">
        <v>3</v>
      </c>
      <c r="B83" s="31">
        <f>SUM(B80:B82)</f>
        <v>817.29750000000001</v>
      </c>
      <c r="C83" s="31">
        <f>SUM(C80:C82)</f>
        <v>896.59349999999995</v>
      </c>
      <c r="D83" s="31">
        <f>SUM(D80:D82)</f>
        <v>708.4425</v>
      </c>
      <c r="E83" s="31">
        <f>SUM(E80:E82)</f>
        <v>612.86249999999995</v>
      </c>
      <c r="F83" s="31">
        <f t="shared" ref="F83" si="163">SUM(F80:F82)</f>
        <v>1165.758</v>
      </c>
      <c r="G83" s="31">
        <f t="shared" ref="G83" si="164">SUM(G80:G82)</f>
        <v>708.4425</v>
      </c>
      <c r="H83" s="31">
        <f t="shared" ref="H83" si="165">SUM(H80:H82)</f>
        <v>793.43790000000001</v>
      </c>
      <c r="I83" s="31">
        <f t="shared" ref="I83" si="166">SUM(I80:I82)</f>
        <v>965.25180000000012</v>
      </c>
      <c r="J83" s="31">
        <f t="shared" ref="J83:Z83" si="167">SUM(J80:J82)</f>
        <v>554.01</v>
      </c>
      <c r="K83" s="31">
        <f t="shared" si="167"/>
        <v>1069.2039</v>
      </c>
      <c r="L83" s="31">
        <f t="shared" si="167"/>
        <v>651.18299999999999</v>
      </c>
      <c r="M83" s="31">
        <f t="shared" si="167"/>
        <v>908.98349999999994</v>
      </c>
      <c r="N83" s="31">
        <f t="shared" si="167"/>
        <v>721.27499999999998</v>
      </c>
      <c r="O83" s="31">
        <f t="shared" si="167"/>
        <v>1012.7919999999999</v>
      </c>
      <c r="P83" s="31">
        <f t="shared" si="167"/>
        <v>697.38</v>
      </c>
      <c r="Q83" s="31">
        <f t="shared" si="167"/>
        <v>954.04200000000003</v>
      </c>
      <c r="R83" s="31">
        <f t="shared" si="167"/>
        <v>709.7700000000001</v>
      </c>
      <c r="S83" s="31">
        <f t="shared" si="167"/>
        <v>1291.1265000000003</v>
      </c>
      <c r="T83" s="31">
        <f t="shared" si="167"/>
        <v>647.81999999999994</v>
      </c>
      <c r="U83" s="31">
        <f t="shared" si="167"/>
        <v>1686.54</v>
      </c>
      <c r="V83" s="31">
        <f t="shared" si="167"/>
        <v>812.87250000000006</v>
      </c>
      <c r="W83" s="31">
        <f t="shared" si="167"/>
        <v>808.8723</v>
      </c>
      <c r="X83" s="31">
        <f t="shared" si="167"/>
        <v>791.94</v>
      </c>
      <c r="Y83" s="31">
        <f t="shared" si="167"/>
        <v>764.72850000000005</v>
      </c>
      <c r="Z83" s="31">
        <f t="shared" si="167"/>
        <v>764.72850000000005</v>
      </c>
    </row>
    <row r="84" spans="1:26" ht="16.5" x14ac:dyDescent="0.3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4"/>
      <c r="Z84" s="34"/>
    </row>
    <row r="85" spans="1:26" ht="17.25" thickBot="1" x14ac:dyDescent="0.35">
      <c r="A85" s="35" t="s">
        <v>18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4"/>
      <c r="Z85" s="34"/>
    </row>
    <row r="86" spans="1:26" ht="33" x14ac:dyDescent="0.3">
      <c r="A86" s="7" t="s">
        <v>34</v>
      </c>
      <c r="B86" s="10">
        <v>2796.15</v>
      </c>
      <c r="C86" s="10">
        <v>3594.75</v>
      </c>
      <c r="D86" s="10">
        <v>3679.25</v>
      </c>
      <c r="E86" s="10">
        <v>9882.5</v>
      </c>
      <c r="F86" s="10">
        <v>4844.84</v>
      </c>
      <c r="G86" s="10">
        <v>3679.25</v>
      </c>
      <c r="H86" s="10">
        <v>4363</v>
      </c>
      <c r="I86" s="10">
        <v>4468.67</v>
      </c>
      <c r="J86" s="10">
        <v>2218</v>
      </c>
      <c r="K86" s="10">
        <v>5186.87</v>
      </c>
      <c r="L86" s="10">
        <v>3013.4</v>
      </c>
      <c r="M86" s="10">
        <v>3603.45</v>
      </c>
      <c r="N86" s="10">
        <v>3465.3</v>
      </c>
      <c r="O86" s="10">
        <v>4048.43</v>
      </c>
      <c r="P86" s="10">
        <v>3177</v>
      </c>
      <c r="Q86" s="10">
        <v>3892.15</v>
      </c>
      <c r="R86" s="10">
        <v>4064.75</v>
      </c>
      <c r="S86" s="10">
        <v>4123.04</v>
      </c>
      <c r="T86" s="10">
        <v>2801</v>
      </c>
      <c r="U86" s="10">
        <v>6590.02</v>
      </c>
      <c r="V86" s="10">
        <v>4010.75</v>
      </c>
      <c r="W86" s="10">
        <v>3960.71</v>
      </c>
      <c r="X86" s="10">
        <v>4944</v>
      </c>
      <c r="Y86" s="11">
        <v>3610.03</v>
      </c>
      <c r="Z86" s="11">
        <v>3548.75</v>
      </c>
    </row>
    <row r="87" spans="1:26" ht="16.5" x14ac:dyDescent="0.3">
      <c r="A87" s="12" t="s">
        <v>6</v>
      </c>
      <c r="B87" s="14">
        <f>B86*0.65</f>
        <v>1817.4975000000002</v>
      </c>
      <c r="C87" s="14">
        <f>C86*0.65</f>
        <v>2336.5875000000001</v>
      </c>
      <c r="D87" s="14">
        <f>D86*0.65</f>
        <v>2391.5125000000003</v>
      </c>
      <c r="E87" s="14">
        <v>0</v>
      </c>
      <c r="F87" s="14">
        <v>3633.63</v>
      </c>
      <c r="G87" s="14">
        <f>G86*0.65</f>
        <v>2391.5125000000003</v>
      </c>
      <c r="H87" s="14">
        <v>2836</v>
      </c>
      <c r="I87" s="14">
        <f>I86*0.65</f>
        <v>2904.6355000000003</v>
      </c>
      <c r="J87" s="14">
        <f>J86*0.65</f>
        <v>1441.7</v>
      </c>
      <c r="K87" s="14">
        <f t="shared" ref="K87:N87" si="168">K86*0.65</f>
        <v>3371.4655000000002</v>
      </c>
      <c r="L87" s="14">
        <f t="shared" si="168"/>
        <v>1958.71</v>
      </c>
      <c r="M87" s="14">
        <f t="shared" si="168"/>
        <v>2342.2424999999998</v>
      </c>
      <c r="N87" s="14">
        <f t="shared" si="168"/>
        <v>2252.4450000000002</v>
      </c>
      <c r="O87" s="14">
        <v>3036.32</v>
      </c>
      <c r="P87" s="14">
        <f t="shared" ref="P87" si="169">P86*0.65</f>
        <v>2065.0500000000002</v>
      </c>
      <c r="Q87" s="14">
        <v>3308.33</v>
      </c>
      <c r="R87" s="14">
        <v>3048.56</v>
      </c>
      <c r="S87" s="14">
        <f t="shared" ref="S87:T87" si="170">S86*0.65</f>
        <v>2679.9760000000001</v>
      </c>
      <c r="T87" s="14">
        <f t="shared" si="170"/>
        <v>1820.65</v>
      </c>
      <c r="U87" s="14">
        <v>3082.05</v>
      </c>
      <c r="V87" s="14">
        <f t="shared" ref="V87:W87" si="171">V86*0.65</f>
        <v>2606.9875000000002</v>
      </c>
      <c r="W87" s="14">
        <f t="shared" si="171"/>
        <v>2574.4614999999999</v>
      </c>
      <c r="X87" s="14">
        <v>4944</v>
      </c>
      <c r="Y87" s="15">
        <f>Y86*0.65</f>
        <v>2346.5195000000003</v>
      </c>
      <c r="Z87" s="15">
        <f>Z86*0.65</f>
        <v>2306.6875</v>
      </c>
    </row>
    <row r="88" spans="1:26" ht="16.5" x14ac:dyDescent="0.3">
      <c r="A88" s="12" t="s">
        <v>7</v>
      </c>
      <c r="B88" s="14">
        <f>B86*0.4</f>
        <v>1118.46</v>
      </c>
      <c r="C88" s="14">
        <f>C86*0.4</f>
        <v>1437.9</v>
      </c>
      <c r="D88" s="14">
        <f>D86*0.4</f>
        <v>1471.7</v>
      </c>
      <c r="E88" s="14">
        <v>3131.63</v>
      </c>
      <c r="F88" s="14">
        <v>2422.42</v>
      </c>
      <c r="G88" s="14">
        <f t="shared" ref="G88" si="172">G86*0.4</f>
        <v>1471.7</v>
      </c>
      <c r="H88" s="14">
        <v>2181.54</v>
      </c>
      <c r="I88" s="14">
        <f>I86*0.4</f>
        <v>1787.4680000000001</v>
      </c>
      <c r="J88" s="14">
        <f>J86*0.4</f>
        <v>887.2</v>
      </c>
      <c r="K88" s="14">
        <v>3371.47</v>
      </c>
      <c r="L88" s="14">
        <f t="shared" ref="L88" si="173">L86*0.4</f>
        <v>1205.3600000000001</v>
      </c>
      <c r="M88" s="14">
        <f t="shared" ref="M88:N88" si="174">M86*0.4</f>
        <v>1441.38</v>
      </c>
      <c r="N88" s="14">
        <f t="shared" si="174"/>
        <v>1386.1200000000001</v>
      </c>
      <c r="O88" s="14">
        <v>2024.21</v>
      </c>
      <c r="P88" s="14">
        <f t="shared" ref="P88" si="175">P86*0.4</f>
        <v>1270.8000000000002</v>
      </c>
      <c r="Q88" s="14">
        <f t="shared" ref="Q88" si="176">Q86*0.4</f>
        <v>1556.8600000000001</v>
      </c>
      <c r="R88" s="14">
        <v>2032.38</v>
      </c>
      <c r="S88" s="14">
        <f t="shared" ref="S88" si="177">S86*0.4</f>
        <v>1649.2160000000001</v>
      </c>
      <c r="T88" s="14">
        <v>1260.45</v>
      </c>
      <c r="U88" s="14">
        <v>276.97000000000003</v>
      </c>
      <c r="V88" s="14">
        <f t="shared" ref="V88:W88" si="178">V86*0.4</f>
        <v>1604.3000000000002</v>
      </c>
      <c r="W88" s="14">
        <f t="shared" si="178"/>
        <v>1584.2840000000001</v>
      </c>
      <c r="X88" s="14">
        <v>3213.6</v>
      </c>
      <c r="Y88" s="14">
        <f>Y86*0.4</f>
        <v>1444.0120000000002</v>
      </c>
      <c r="Z88" s="15">
        <f>Z86*0.4</f>
        <v>1419.5</v>
      </c>
    </row>
    <row r="89" spans="1:26" ht="16.5" x14ac:dyDescent="0.3">
      <c r="A89" s="12" t="s">
        <v>2</v>
      </c>
      <c r="B89" s="13">
        <f>B86*0.12</f>
        <v>335.53800000000001</v>
      </c>
      <c r="C89" s="13">
        <f>C86*0.12</f>
        <v>431.37</v>
      </c>
      <c r="D89" s="13">
        <f>D86*0.12</f>
        <v>441.51</v>
      </c>
      <c r="E89" s="13">
        <f>E86*0.12</f>
        <v>1185.8999999999999</v>
      </c>
      <c r="F89" s="13">
        <f t="shared" ref="F89" si="179">F86*0.12</f>
        <v>581.38080000000002</v>
      </c>
      <c r="G89" s="13">
        <f t="shared" ref="G89" si="180">G86*0.12</f>
        <v>441.51</v>
      </c>
      <c r="H89" s="13">
        <f t="shared" ref="H89" si="181">H86*0.12</f>
        <v>523.55999999999995</v>
      </c>
      <c r="I89" s="13">
        <f t="shared" ref="I89" si="182">I86*0.12</f>
        <v>536.24040000000002</v>
      </c>
      <c r="J89" s="13">
        <f t="shared" ref="J89:T89" si="183">J86*0.12</f>
        <v>266.15999999999997</v>
      </c>
      <c r="K89" s="13">
        <f t="shared" si="183"/>
        <v>622.42439999999999</v>
      </c>
      <c r="L89" s="13">
        <f t="shared" si="183"/>
        <v>361.608</v>
      </c>
      <c r="M89" s="13">
        <f>M86*0.12</f>
        <v>432.41399999999999</v>
      </c>
      <c r="N89" s="13">
        <f t="shared" si="183"/>
        <v>415.83600000000001</v>
      </c>
      <c r="O89" s="13">
        <f t="shared" si="183"/>
        <v>485.81159999999994</v>
      </c>
      <c r="P89" s="13">
        <f t="shared" si="183"/>
        <v>381.24</v>
      </c>
      <c r="Q89" s="13">
        <f t="shared" si="183"/>
        <v>467.05799999999999</v>
      </c>
      <c r="R89" s="13">
        <f t="shared" si="183"/>
        <v>487.77</v>
      </c>
      <c r="S89" s="13">
        <f t="shared" si="183"/>
        <v>494.76479999999998</v>
      </c>
      <c r="T89" s="13">
        <f t="shared" si="183"/>
        <v>336.12</v>
      </c>
      <c r="U89" s="13">
        <v>4.5</v>
      </c>
      <c r="V89" s="13">
        <f>V86*0.12</f>
        <v>481.28999999999996</v>
      </c>
      <c r="W89" s="13">
        <f>W86*0.12</f>
        <v>475.28519999999997</v>
      </c>
      <c r="X89" s="13">
        <f>X86*0.12</f>
        <v>593.28</v>
      </c>
      <c r="Y89" s="13">
        <f>Y86*0.12</f>
        <v>433.20359999999999</v>
      </c>
      <c r="Z89" s="13">
        <f>Z86*0.12</f>
        <v>425.84999999999997</v>
      </c>
    </row>
    <row r="90" spans="1:26" ht="16.5" x14ac:dyDescent="0.3">
      <c r="A90" s="12" t="s">
        <v>29</v>
      </c>
      <c r="B90" s="36">
        <v>2118</v>
      </c>
      <c r="C90" s="36">
        <v>1714.2</v>
      </c>
      <c r="D90" s="36">
        <v>1461</v>
      </c>
      <c r="E90" s="36">
        <v>1391</v>
      </c>
      <c r="F90" s="36">
        <v>3322.47</v>
      </c>
      <c r="G90" s="36">
        <v>1461</v>
      </c>
      <c r="H90" s="36"/>
      <c r="I90" s="36">
        <v>0</v>
      </c>
      <c r="J90" s="36">
        <v>0</v>
      </c>
      <c r="K90" s="36">
        <v>2728</v>
      </c>
      <c r="L90" s="36">
        <v>1944</v>
      </c>
      <c r="M90" s="36">
        <v>3807</v>
      </c>
      <c r="N90" s="36">
        <v>1601</v>
      </c>
      <c r="O90" s="36">
        <v>2015</v>
      </c>
      <c r="P90" s="36">
        <v>1580.32</v>
      </c>
      <c r="Q90" s="36">
        <v>1681.89</v>
      </c>
      <c r="R90" s="36">
        <v>1623.09</v>
      </c>
      <c r="S90" s="36">
        <v>2351.7199999999998</v>
      </c>
      <c r="T90" s="36">
        <v>1545</v>
      </c>
      <c r="U90" s="36">
        <v>0</v>
      </c>
      <c r="V90" s="36">
        <v>10670.5</v>
      </c>
      <c r="W90" s="36">
        <v>1526.6</v>
      </c>
      <c r="X90" s="36">
        <v>1636</v>
      </c>
      <c r="Y90" s="36">
        <v>1874.4</v>
      </c>
      <c r="Z90" s="36">
        <v>1874.46</v>
      </c>
    </row>
    <row r="91" spans="1:26" ht="16.5" x14ac:dyDescent="0.3">
      <c r="A91" s="12" t="s">
        <v>2</v>
      </c>
      <c r="B91" s="36">
        <f>B90*0.12</f>
        <v>254.16</v>
      </c>
      <c r="C91" s="36">
        <f>C90*0.12</f>
        <v>205.70400000000001</v>
      </c>
      <c r="D91" s="36">
        <f>D90*0.12</f>
        <v>175.32</v>
      </c>
      <c r="E91" s="36">
        <f>E90*0.12</f>
        <v>166.92</v>
      </c>
      <c r="F91" s="36">
        <f t="shared" ref="F91" si="184">F90*0.12</f>
        <v>398.69639999999998</v>
      </c>
      <c r="G91" s="36">
        <f t="shared" ref="G91" si="185">G90*0.12</f>
        <v>175.32</v>
      </c>
      <c r="H91" s="36">
        <f t="shared" ref="H91" si="186">H90*0.12</f>
        <v>0</v>
      </c>
      <c r="I91" s="36">
        <f t="shared" ref="I91" si="187">I90*0.12</f>
        <v>0</v>
      </c>
      <c r="J91" s="36">
        <f t="shared" ref="J91:T91" si="188">J90*0.12</f>
        <v>0</v>
      </c>
      <c r="K91" s="36">
        <f t="shared" si="188"/>
        <v>327.36</v>
      </c>
      <c r="L91" s="36">
        <f t="shared" si="188"/>
        <v>233.28</v>
      </c>
      <c r="M91" s="36">
        <f>M90*0.12</f>
        <v>456.84</v>
      </c>
      <c r="N91" s="36">
        <f t="shared" si="188"/>
        <v>192.12</v>
      </c>
      <c r="O91" s="36">
        <f t="shared" si="188"/>
        <v>241.79999999999998</v>
      </c>
      <c r="P91" s="36">
        <f t="shared" si="188"/>
        <v>189.63839999999999</v>
      </c>
      <c r="Q91" s="36">
        <f t="shared" si="188"/>
        <v>201.82679999999999</v>
      </c>
      <c r="R91" s="36">
        <f t="shared" si="188"/>
        <v>194.77079999999998</v>
      </c>
      <c r="S91" s="36">
        <f t="shared" si="188"/>
        <v>282.20639999999997</v>
      </c>
      <c r="T91" s="36">
        <f t="shared" si="188"/>
        <v>185.4</v>
      </c>
      <c r="U91" s="36">
        <v>0</v>
      </c>
      <c r="V91" s="36">
        <f>V90*0.12</f>
        <v>1280.46</v>
      </c>
      <c r="W91" s="36">
        <f>W90*0.12</f>
        <v>183.19199999999998</v>
      </c>
      <c r="X91" s="36">
        <f>X90*0.12</f>
        <v>196.32</v>
      </c>
      <c r="Y91" s="36">
        <f>Y90*0.12</f>
        <v>224.928</v>
      </c>
      <c r="Z91" s="36">
        <f>Z90*0.12</f>
        <v>224.93520000000001</v>
      </c>
    </row>
    <row r="92" spans="1:26" ht="16.5" x14ac:dyDescent="0.3">
      <c r="A92" s="12" t="s">
        <v>5</v>
      </c>
      <c r="B92" s="36">
        <v>377.5</v>
      </c>
      <c r="C92" s="36">
        <v>321.55</v>
      </c>
      <c r="D92" s="36">
        <v>318</v>
      </c>
      <c r="E92" s="36">
        <v>345</v>
      </c>
      <c r="F92" s="36">
        <v>941.39</v>
      </c>
      <c r="G92" s="36">
        <v>318</v>
      </c>
      <c r="H92" s="36"/>
      <c r="I92" s="36">
        <v>359.9</v>
      </c>
      <c r="J92" s="36">
        <v>160.4</v>
      </c>
      <c r="K92" s="36">
        <v>425</v>
      </c>
      <c r="L92" s="36">
        <v>120</v>
      </c>
      <c r="M92" s="36">
        <v>515.9</v>
      </c>
      <c r="N92" s="36">
        <v>320.25</v>
      </c>
      <c r="O92" s="36">
        <v>352.19</v>
      </c>
      <c r="P92" s="36">
        <v>320</v>
      </c>
      <c r="Q92" s="36">
        <v>510.1</v>
      </c>
      <c r="R92" s="36">
        <v>226</v>
      </c>
      <c r="S92" s="36">
        <v>728.71</v>
      </c>
      <c r="T92" s="36">
        <v>769</v>
      </c>
      <c r="U92" s="36">
        <v>0</v>
      </c>
      <c r="V92" s="36">
        <v>331.25</v>
      </c>
      <c r="W92" s="36">
        <v>174.65</v>
      </c>
      <c r="X92" s="36">
        <v>352.8</v>
      </c>
      <c r="Y92" s="36">
        <v>303.64</v>
      </c>
      <c r="Z92" s="36">
        <v>303.64</v>
      </c>
    </row>
    <row r="93" spans="1:26" ht="16.5" x14ac:dyDescent="0.3">
      <c r="A93" s="12" t="s">
        <v>2</v>
      </c>
      <c r="B93" s="36">
        <f>B92*0.12</f>
        <v>45.3</v>
      </c>
      <c r="C93" s="36">
        <f>C92*0.12</f>
        <v>38.585999999999999</v>
      </c>
      <c r="D93" s="36">
        <f>D92*0.12</f>
        <v>38.159999999999997</v>
      </c>
      <c r="E93" s="36">
        <f>E92*0.12</f>
        <v>41.4</v>
      </c>
      <c r="F93" s="36">
        <f t="shared" ref="F93" si="189">F92*0.12</f>
        <v>112.96679999999999</v>
      </c>
      <c r="G93" s="36">
        <f t="shared" ref="G93" si="190">G92*0.12</f>
        <v>38.159999999999997</v>
      </c>
      <c r="H93" s="36">
        <f t="shared" ref="H93" si="191">H92*0.12</f>
        <v>0</v>
      </c>
      <c r="I93" s="36">
        <f t="shared" ref="I93" si="192">I92*0.12</f>
        <v>43.187999999999995</v>
      </c>
      <c r="J93" s="36">
        <f t="shared" ref="J93:Z93" si="193">J92*0.12</f>
        <v>19.248000000000001</v>
      </c>
      <c r="K93" s="36">
        <f t="shared" si="193"/>
        <v>51</v>
      </c>
      <c r="L93" s="36">
        <f t="shared" si="193"/>
        <v>14.399999999999999</v>
      </c>
      <c r="M93" s="36">
        <f>M92*0.12</f>
        <v>61.907999999999994</v>
      </c>
      <c r="N93" s="36">
        <f t="shared" si="193"/>
        <v>38.43</v>
      </c>
      <c r="O93" s="36">
        <f t="shared" si="193"/>
        <v>42.262799999999999</v>
      </c>
      <c r="P93" s="36">
        <f t="shared" si="193"/>
        <v>38.4</v>
      </c>
      <c r="Q93" s="36">
        <f t="shared" si="193"/>
        <v>61.212000000000003</v>
      </c>
      <c r="R93" s="36">
        <f t="shared" si="193"/>
        <v>27.119999999999997</v>
      </c>
      <c r="S93" s="36">
        <f t="shared" si="193"/>
        <v>87.4452</v>
      </c>
      <c r="T93" s="36">
        <f t="shared" si="193"/>
        <v>92.28</v>
      </c>
      <c r="U93" s="36">
        <f t="shared" si="193"/>
        <v>0</v>
      </c>
      <c r="V93" s="36">
        <f t="shared" si="193"/>
        <v>39.75</v>
      </c>
      <c r="W93" s="36">
        <f t="shared" si="193"/>
        <v>20.957999999999998</v>
      </c>
      <c r="X93" s="36">
        <f t="shared" si="193"/>
        <v>42.335999999999999</v>
      </c>
      <c r="Y93" s="36">
        <f t="shared" si="193"/>
        <v>36.436799999999998</v>
      </c>
      <c r="Z93" s="36">
        <f t="shared" si="193"/>
        <v>36.436799999999998</v>
      </c>
    </row>
    <row r="94" spans="1:26" ht="16.5" x14ac:dyDescent="0.3">
      <c r="A94" s="12" t="s">
        <v>11</v>
      </c>
      <c r="B94" s="36">
        <v>1525.5</v>
      </c>
      <c r="C94" s="36">
        <v>1430</v>
      </c>
      <c r="D94" s="36">
        <v>768.67</v>
      </c>
      <c r="E94" s="36">
        <v>1070</v>
      </c>
      <c r="F94" s="36">
        <v>1610</v>
      </c>
      <c r="G94" s="36">
        <v>768.67</v>
      </c>
      <c r="H94" s="36">
        <v>907.5</v>
      </c>
      <c r="I94" s="36">
        <v>0</v>
      </c>
      <c r="J94" s="36">
        <v>0</v>
      </c>
      <c r="K94" s="36">
        <v>2830</v>
      </c>
      <c r="L94" s="36">
        <v>2400</v>
      </c>
      <c r="M94" s="36">
        <v>2660</v>
      </c>
      <c r="N94" s="36">
        <v>1377.5</v>
      </c>
      <c r="O94" s="36">
        <v>0</v>
      </c>
      <c r="P94" s="36">
        <v>1250</v>
      </c>
      <c r="Q94" s="36">
        <v>0</v>
      </c>
      <c r="R94" s="36">
        <v>1276.3</v>
      </c>
      <c r="S94" s="36">
        <v>1749</v>
      </c>
      <c r="T94" s="36">
        <v>0</v>
      </c>
      <c r="U94" s="36">
        <v>0</v>
      </c>
      <c r="V94" s="36">
        <v>2020</v>
      </c>
      <c r="W94" s="36">
        <v>0</v>
      </c>
      <c r="X94" s="36">
        <v>1377.5</v>
      </c>
      <c r="Y94" s="36">
        <v>0</v>
      </c>
      <c r="Z94" s="36">
        <v>1190</v>
      </c>
    </row>
    <row r="95" spans="1:26" ht="16.5" x14ac:dyDescent="0.3">
      <c r="A95" s="12" t="s">
        <v>2</v>
      </c>
      <c r="B95" s="36">
        <f>B94*0.12</f>
        <v>183.06</v>
      </c>
      <c r="C95" s="36">
        <f>C94*0.12</f>
        <v>171.6</v>
      </c>
      <c r="D95" s="36">
        <f>D94*0.12</f>
        <v>92.240399999999994</v>
      </c>
      <c r="E95" s="36">
        <f>E94*0.12</f>
        <v>128.4</v>
      </c>
      <c r="F95" s="36">
        <f t="shared" ref="F95" si="194">F94*0.12</f>
        <v>193.2</v>
      </c>
      <c r="G95" s="36">
        <f t="shared" ref="G95" si="195">G94*0.12</f>
        <v>92.240399999999994</v>
      </c>
      <c r="H95" s="36">
        <f t="shared" ref="H95" si="196">H94*0.12</f>
        <v>108.89999999999999</v>
      </c>
      <c r="I95" s="36">
        <f t="shared" ref="I95" si="197">I94*0.12</f>
        <v>0</v>
      </c>
      <c r="J95" s="36">
        <f t="shared" ref="J95:Z95" si="198">J94*0.12</f>
        <v>0</v>
      </c>
      <c r="K95" s="36">
        <f t="shared" si="198"/>
        <v>339.59999999999997</v>
      </c>
      <c r="L95" s="36">
        <f t="shared" si="198"/>
        <v>288</v>
      </c>
      <c r="M95" s="36">
        <f t="shared" si="198"/>
        <v>319.2</v>
      </c>
      <c r="N95" s="36">
        <f t="shared" si="198"/>
        <v>165.29999999999998</v>
      </c>
      <c r="O95" s="36">
        <f t="shared" si="198"/>
        <v>0</v>
      </c>
      <c r="P95" s="36">
        <f t="shared" si="198"/>
        <v>150</v>
      </c>
      <c r="Q95" s="36">
        <f t="shared" si="198"/>
        <v>0</v>
      </c>
      <c r="R95" s="36">
        <f t="shared" si="198"/>
        <v>153.15599999999998</v>
      </c>
      <c r="S95" s="36">
        <f t="shared" si="198"/>
        <v>209.88</v>
      </c>
      <c r="T95" s="36">
        <f t="shared" si="198"/>
        <v>0</v>
      </c>
      <c r="U95" s="36">
        <f t="shared" si="198"/>
        <v>0</v>
      </c>
      <c r="V95" s="36">
        <f t="shared" si="198"/>
        <v>242.39999999999998</v>
      </c>
      <c r="W95" s="36">
        <f t="shared" si="198"/>
        <v>0</v>
      </c>
      <c r="X95" s="36">
        <f t="shared" si="198"/>
        <v>165.29999999999998</v>
      </c>
      <c r="Y95" s="36">
        <f t="shared" si="198"/>
        <v>0</v>
      </c>
      <c r="Z95" s="36">
        <f t="shared" si="198"/>
        <v>142.79999999999998</v>
      </c>
    </row>
    <row r="96" spans="1:26" ht="17.25" thickBot="1" x14ac:dyDescent="0.35">
      <c r="A96" s="18" t="s">
        <v>3</v>
      </c>
      <c r="B96" s="31">
        <f>SUM(B86:B95)</f>
        <v>10571.165499999999</v>
      </c>
      <c r="C96" s="31">
        <f>SUM(C86:C95)</f>
        <v>11682.247499999998</v>
      </c>
      <c r="D96" s="31">
        <f>SUM(D86:D95)</f>
        <v>10837.3629</v>
      </c>
      <c r="E96" s="31">
        <f>SUM(E86:E95)</f>
        <v>17342.75</v>
      </c>
      <c r="F96" s="31">
        <f t="shared" ref="F96" si="199">SUM(F86:F95)</f>
        <v>18060.994000000002</v>
      </c>
      <c r="G96" s="31">
        <f t="shared" ref="G96" si="200">SUM(G86:G95)</f>
        <v>10837.3629</v>
      </c>
      <c r="H96" s="31">
        <f t="shared" ref="H96" si="201">SUM(H86:H95)</f>
        <v>10920.5</v>
      </c>
      <c r="I96" s="31">
        <f t="shared" ref="I96" si="202">SUM(I86:I95)</f>
        <v>10100.101900000001</v>
      </c>
      <c r="J96" s="31">
        <f t="shared" ref="J96:Z96" si="203">SUM(J86:J95)</f>
        <v>4992.7079999999987</v>
      </c>
      <c r="K96" s="31">
        <f t="shared" si="203"/>
        <v>19253.189899999998</v>
      </c>
      <c r="L96" s="31">
        <f t="shared" si="203"/>
        <v>11538.758000000002</v>
      </c>
      <c r="M96" s="31">
        <f t="shared" si="203"/>
        <v>15640.334499999999</v>
      </c>
      <c r="N96" s="31">
        <f t="shared" si="203"/>
        <v>11214.301000000001</v>
      </c>
      <c r="O96" s="31">
        <f t="shared" si="203"/>
        <v>12246.024399999998</v>
      </c>
      <c r="P96" s="31">
        <f t="shared" si="203"/>
        <v>10422.448399999999</v>
      </c>
      <c r="Q96" s="31">
        <f t="shared" si="203"/>
        <v>11679.426800000001</v>
      </c>
      <c r="R96" s="31">
        <f t="shared" si="203"/>
        <v>13133.8968</v>
      </c>
      <c r="S96" s="31">
        <f t="shared" si="203"/>
        <v>14355.9584</v>
      </c>
      <c r="T96" s="31">
        <f t="shared" si="203"/>
        <v>8809.9</v>
      </c>
      <c r="U96" s="31">
        <f t="shared" si="203"/>
        <v>9953.5399999999991</v>
      </c>
      <c r="V96" s="31">
        <f t="shared" si="203"/>
        <v>23287.6875</v>
      </c>
      <c r="W96" s="31">
        <f t="shared" si="203"/>
        <v>10500.1407</v>
      </c>
      <c r="X96" s="31">
        <f t="shared" si="203"/>
        <v>17465.135999999999</v>
      </c>
      <c r="Y96" s="31">
        <f t="shared" si="203"/>
        <v>10273.169900000001</v>
      </c>
      <c r="Z96" s="31">
        <f t="shared" si="203"/>
        <v>11473.059499999999</v>
      </c>
    </row>
    <row r="97" spans="1:26" ht="16.5" x14ac:dyDescent="0.3">
      <c r="A97" s="32"/>
      <c r="B97" s="33"/>
      <c r="C97" s="33"/>
      <c r="D97" s="33"/>
      <c r="E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4"/>
      <c r="Z97" s="34"/>
    </row>
    <row r="98" spans="1:26" ht="17.25" thickBot="1" x14ac:dyDescent="0.35">
      <c r="A98" s="35" t="s">
        <v>17</v>
      </c>
      <c r="B98" s="33"/>
      <c r="C98" s="33"/>
      <c r="D98" s="33"/>
      <c r="E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4"/>
      <c r="Z98" s="34"/>
    </row>
    <row r="99" spans="1:26" ht="33.75" thickBot="1" x14ac:dyDescent="0.35">
      <c r="A99" s="7" t="s">
        <v>25</v>
      </c>
      <c r="B99" s="10">
        <v>7596.3</v>
      </c>
      <c r="C99" s="10">
        <v>14522.55</v>
      </c>
      <c r="D99" s="10">
        <v>14936.75</v>
      </c>
      <c r="E99" s="10">
        <v>12173.5</v>
      </c>
      <c r="F99" s="10">
        <v>19761.560000000001</v>
      </c>
      <c r="G99" s="10">
        <v>14936.75</v>
      </c>
      <c r="H99" s="10">
        <v>17522</v>
      </c>
      <c r="I99" s="10">
        <v>18099.63</v>
      </c>
      <c r="J99" s="10">
        <v>17191.2</v>
      </c>
      <c r="K99" s="10">
        <v>21304.19</v>
      </c>
      <c r="L99" s="10">
        <v>12598</v>
      </c>
      <c r="M99" s="10">
        <v>14131.05</v>
      </c>
      <c r="N99" s="10">
        <v>14256.7</v>
      </c>
      <c r="O99" s="10">
        <v>16353.6</v>
      </c>
      <c r="P99" s="10">
        <v>12984</v>
      </c>
      <c r="Q99" s="10">
        <v>15377.65</v>
      </c>
      <c r="R99" s="10">
        <v>15376</v>
      </c>
      <c r="S99" s="10">
        <v>16704.02</v>
      </c>
      <c r="T99" s="10">
        <v>11207</v>
      </c>
      <c r="U99" s="10">
        <v>19014.22</v>
      </c>
      <c r="V99" s="10">
        <v>16161.5</v>
      </c>
      <c r="W99" s="10">
        <v>15951.43</v>
      </c>
      <c r="X99" s="10">
        <v>20355</v>
      </c>
      <c r="Y99" s="11">
        <v>14448.93</v>
      </c>
      <c r="Z99" s="11">
        <v>14379.99</v>
      </c>
    </row>
    <row r="100" spans="1:26" ht="17.25" thickBot="1" x14ac:dyDescent="0.35">
      <c r="A100" s="12" t="s">
        <v>6</v>
      </c>
      <c r="B100" s="14">
        <f t="shared" ref="B100" si="204">B99*0.65</f>
        <v>4937.5950000000003</v>
      </c>
      <c r="C100" s="14">
        <f>C99*0.65</f>
        <v>9439.6574999999993</v>
      </c>
      <c r="D100" s="14">
        <f>D99*0.65</f>
        <v>9708.8875000000007</v>
      </c>
      <c r="E100" s="14">
        <v>0</v>
      </c>
      <c r="F100" s="14">
        <v>14821.17</v>
      </c>
      <c r="G100" s="14">
        <f t="shared" ref="G100" si="205">G99*0.65</f>
        <v>9708.8875000000007</v>
      </c>
      <c r="H100" s="14">
        <f>H99*0.65</f>
        <v>11389.300000000001</v>
      </c>
      <c r="I100" s="14">
        <f>I99*0.65</f>
        <v>11764.759500000002</v>
      </c>
      <c r="J100" s="14">
        <f>J99*0.65</f>
        <v>11174.28</v>
      </c>
      <c r="K100" s="14">
        <f>K99*0.65</f>
        <v>13847.7235</v>
      </c>
      <c r="L100" s="14">
        <v>8143.27</v>
      </c>
      <c r="M100" s="14">
        <f t="shared" ref="M100:N100" si="206">M99*0.65</f>
        <v>9185.182499999999</v>
      </c>
      <c r="N100" s="14">
        <f t="shared" si="206"/>
        <v>9266.8550000000014</v>
      </c>
      <c r="O100" s="14">
        <v>12265.2</v>
      </c>
      <c r="P100" s="14">
        <f t="shared" ref="P100" si="207">P99*0.65</f>
        <v>8439.6</v>
      </c>
      <c r="Q100" s="14">
        <v>13071</v>
      </c>
      <c r="R100" s="14">
        <v>11532.56</v>
      </c>
      <c r="S100" s="14">
        <f>S99*0.65</f>
        <v>10857.613000000001</v>
      </c>
      <c r="T100" s="14">
        <f t="shared" ref="T100" si="208">T99*0.65</f>
        <v>7284.55</v>
      </c>
      <c r="U100" s="10">
        <v>8883.41</v>
      </c>
      <c r="V100" s="14">
        <f>V99*0.65</f>
        <v>10504.975</v>
      </c>
      <c r="W100" s="14">
        <f>W99*0.65</f>
        <v>10368.4295</v>
      </c>
      <c r="X100" s="14">
        <v>20355</v>
      </c>
      <c r="Y100" s="14">
        <f>Y99*0.65</f>
        <v>9391.8045000000002</v>
      </c>
      <c r="Z100" s="14">
        <f>Z99*0.65</f>
        <v>9346.9935000000005</v>
      </c>
    </row>
    <row r="101" spans="1:26" ht="16.5" x14ac:dyDescent="0.3">
      <c r="A101" s="12" t="s">
        <v>7</v>
      </c>
      <c r="B101" s="14">
        <f>B99*0.4</f>
        <v>3038.5200000000004</v>
      </c>
      <c r="C101" s="14">
        <f>C99*0.4</f>
        <v>5809.02</v>
      </c>
      <c r="D101" s="14">
        <f>D99*0.4</f>
        <v>5974.7000000000007</v>
      </c>
      <c r="E101" s="14">
        <v>12872.18</v>
      </c>
      <c r="F101" s="14">
        <v>9880.7800000000007</v>
      </c>
      <c r="G101" s="14">
        <f t="shared" ref="G101" si="209">G99*0.4</f>
        <v>5974.7000000000007</v>
      </c>
      <c r="H101" s="14">
        <v>8761.2900000000009</v>
      </c>
      <c r="I101" s="14">
        <f>I99*0.4</f>
        <v>7239.8520000000008</v>
      </c>
      <c r="J101" s="14">
        <f>J99*0.4</f>
        <v>6876.4800000000005</v>
      </c>
      <c r="K101" s="14">
        <v>13847.72</v>
      </c>
      <c r="L101" s="14">
        <f t="shared" ref="L101" si="210">L99*0.4</f>
        <v>5039.2000000000007</v>
      </c>
      <c r="M101" s="14">
        <f t="shared" ref="M101:N101" si="211">M99*0.4</f>
        <v>5652.42</v>
      </c>
      <c r="N101" s="14">
        <f t="shared" si="211"/>
        <v>5702.68</v>
      </c>
      <c r="O101" s="14">
        <v>8176.8</v>
      </c>
      <c r="P101" s="14">
        <f t="shared" ref="P101" si="212">P99*0.4</f>
        <v>5193.6000000000004</v>
      </c>
      <c r="Q101" s="14">
        <v>6151</v>
      </c>
      <c r="R101" s="14">
        <v>7688.38</v>
      </c>
      <c r="S101" s="14">
        <f t="shared" ref="S101" si="213">S99*0.4</f>
        <v>6681.6080000000002</v>
      </c>
      <c r="T101" s="14">
        <v>5043.1499999999996</v>
      </c>
      <c r="U101" s="10">
        <v>810.8</v>
      </c>
      <c r="V101" s="14">
        <f>V99*0.4</f>
        <v>6464.6</v>
      </c>
      <c r="W101" s="14">
        <f>W99*0.4</f>
        <v>6380.5720000000001</v>
      </c>
      <c r="X101" s="14">
        <v>13230.75</v>
      </c>
      <c r="Y101" s="14">
        <f>Y99*0.4</f>
        <v>5779.5720000000001</v>
      </c>
      <c r="Z101" s="14">
        <f>Z99*0.4</f>
        <v>5751.9960000000001</v>
      </c>
    </row>
    <row r="102" spans="1:26" ht="16.5" x14ac:dyDescent="0.3">
      <c r="A102" s="12" t="s">
        <v>2</v>
      </c>
      <c r="B102" s="13">
        <f>B99*0.12</f>
        <v>911.55600000000004</v>
      </c>
      <c r="C102" s="13">
        <f>C99*0.12</f>
        <v>1742.7059999999999</v>
      </c>
      <c r="D102" s="13">
        <f>D99*0.12</f>
        <v>1792.4099999999999</v>
      </c>
      <c r="E102" s="13">
        <f t="shared" ref="E102" si="214">E99*0.12</f>
        <v>1460.82</v>
      </c>
      <c r="F102" s="13">
        <f t="shared" ref="F102" si="215">F99*0.12</f>
        <v>2371.3872000000001</v>
      </c>
      <c r="G102" s="13">
        <f t="shared" ref="G102" si="216">G99*0.12</f>
        <v>1792.4099999999999</v>
      </c>
      <c r="H102" s="13">
        <f t="shared" ref="H102" si="217">H99*0.12</f>
        <v>2102.64</v>
      </c>
      <c r="I102" s="13">
        <f t="shared" ref="I102" si="218">I99*0.12</f>
        <v>2171.9556000000002</v>
      </c>
      <c r="J102" s="13">
        <f t="shared" ref="J102:T102" si="219">J99*0.12</f>
        <v>2062.944</v>
      </c>
      <c r="K102" s="13">
        <f t="shared" si="219"/>
        <v>2556.5027999999998</v>
      </c>
      <c r="L102" s="13">
        <f t="shared" si="219"/>
        <v>1511.76</v>
      </c>
      <c r="M102" s="13">
        <f t="shared" si="219"/>
        <v>1695.7259999999999</v>
      </c>
      <c r="N102" s="13">
        <f t="shared" si="219"/>
        <v>1710.8040000000001</v>
      </c>
      <c r="O102" s="13">
        <f t="shared" si="219"/>
        <v>1962.432</v>
      </c>
      <c r="P102" s="13">
        <f t="shared" si="219"/>
        <v>1558.08</v>
      </c>
      <c r="Q102" s="13">
        <f t="shared" si="219"/>
        <v>1845.318</v>
      </c>
      <c r="R102" s="13">
        <f t="shared" si="219"/>
        <v>1845.12</v>
      </c>
      <c r="S102" s="13">
        <f t="shared" si="219"/>
        <v>2004.4823999999999</v>
      </c>
      <c r="T102" s="13">
        <f t="shared" si="219"/>
        <v>1344.84</v>
      </c>
      <c r="U102" s="13">
        <v>0</v>
      </c>
      <c r="V102" s="13">
        <f>V99*0.12</f>
        <v>1939.3799999999999</v>
      </c>
      <c r="W102" s="13">
        <f>W99*0.12</f>
        <v>1914.1715999999999</v>
      </c>
      <c r="X102" s="13">
        <f>X99*0.12</f>
        <v>2442.6</v>
      </c>
      <c r="Y102" s="13">
        <f>Y99*0.12</f>
        <v>1733.8715999999999</v>
      </c>
      <c r="Z102" s="13">
        <f>Z99*0.12</f>
        <v>1725.5988</v>
      </c>
    </row>
    <row r="103" spans="1:26" ht="16.5" x14ac:dyDescent="0.3">
      <c r="A103" s="12" t="s">
        <v>4</v>
      </c>
      <c r="B103" s="36">
        <v>906</v>
      </c>
      <c r="C103" s="36">
        <v>638.4</v>
      </c>
      <c r="D103" s="36">
        <v>516</v>
      </c>
      <c r="E103" s="36">
        <v>431</v>
      </c>
      <c r="F103" s="36">
        <v>631.84</v>
      </c>
      <c r="G103" s="36">
        <v>533.5</v>
      </c>
      <c r="H103" s="36">
        <v>686.58</v>
      </c>
      <c r="I103" s="36">
        <v>0</v>
      </c>
      <c r="J103" s="36">
        <v>0</v>
      </c>
      <c r="K103" s="36">
        <v>2098</v>
      </c>
      <c r="L103" s="36">
        <v>443</v>
      </c>
      <c r="M103" s="36">
        <v>1350</v>
      </c>
      <c r="N103" s="36">
        <v>533.5</v>
      </c>
      <c r="O103" s="36">
        <v>793</v>
      </c>
      <c r="P103" s="36">
        <v>742.56</v>
      </c>
      <c r="Q103" s="36">
        <v>595.14</v>
      </c>
      <c r="R103" s="36">
        <v>559.16999999999996</v>
      </c>
      <c r="S103" s="36">
        <v>750.5</v>
      </c>
      <c r="T103" s="36">
        <v>600</v>
      </c>
      <c r="U103" s="36">
        <v>0</v>
      </c>
      <c r="V103" s="36">
        <v>615.25</v>
      </c>
      <c r="W103" s="36">
        <v>587.9</v>
      </c>
      <c r="X103" s="36">
        <v>533.5</v>
      </c>
      <c r="Y103" s="36">
        <v>600.6</v>
      </c>
      <c r="Z103" s="36">
        <v>600.6</v>
      </c>
    </row>
    <row r="104" spans="1:26" ht="16.5" x14ac:dyDescent="0.3">
      <c r="A104" s="12" t="s">
        <v>2</v>
      </c>
      <c r="B104" s="36">
        <f>B103*0.12</f>
        <v>108.72</v>
      </c>
      <c r="C104" s="36">
        <f>C103*0.12</f>
        <v>76.60799999999999</v>
      </c>
      <c r="D104" s="36">
        <f>D103*0.12</f>
        <v>61.919999999999995</v>
      </c>
      <c r="E104" s="36">
        <f t="shared" ref="E104" si="220">E103*0.12</f>
        <v>51.72</v>
      </c>
      <c r="F104" s="36">
        <f t="shared" ref="F104" si="221">F103*0.12</f>
        <v>75.820800000000006</v>
      </c>
      <c r="G104" s="36">
        <f t="shared" ref="G104" si="222">G103*0.12</f>
        <v>64.02</v>
      </c>
      <c r="H104" s="36">
        <f t="shared" ref="H104" si="223">H103*0.12</f>
        <v>82.389600000000002</v>
      </c>
      <c r="I104" s="36">
        <f t="shared" ref="I104" si="224">I103*0.12</f>
        <v>0</v>
      </c>
      <c r="J104" s="36">
        <f t="shared" ref="J104:Z104" si="225">J103*0.12</f>
        <v>0</v>
      </c>
      <c r="K104" s="36">
        <f t="shared" si="225"/>
        <v>251.76</v>
      </c>
      <c r="L104" s="36">
        <f t="shared" si="225"/>
        <v>53.16</v>
      </c>
      <c r="M104" s="36">
        <f t="shared" si="225"/>
        <v>162</v>
      </c>
      <c r="N104" s="36">
        <f t="shared" si="225"/>
        <v>64.02</v>
      </c>
      <c r="O104" s="36">
        <f t="shared" si="225"/>
        <v>95.16</v>
      </c>
      <c r="P104" s="36">
        <f t="shared" si="225"/>
        <v>89.107199999999992</v>
      </c>
      <c r="Q104" s="36">
        <f t="shared" si="225"/>
        <v>71.416799999999995</v>
      </c>
      <c r="R104" s="36">
        <f t="shared" si="225"/>
        <v>67.100399999999993</v>
      </c>
      <c r="S104" s="36">
        <f t="shared" si="225"/>
        <v>90.06</v>
      </c>
      <c r="T104" s="36">
        <f t="shared" si="225"/>
        <v>72</v>
      </c>
      <c r="U104" s="36">
        <f t="shared" si="225"/>
        <v>0</v>
      </c>
      <c r="V104" s="36">
        <f t="shared" si="225"/>
        <v>73.83</v>
      </c>
      <c r="W104" s="36">
        <f t="shared" si="225"/>
        <v>70.547999999999988</v>
      </c>
      <c r="X104" s="36">
        <f t="shared" si="225"/>
        <v>64.02</v>
      </c>
      <c r="Y104" s="36">
        <f t="shared" si="225"/>
        <v>72.072000000000003</v>
      </c>
      <c r="Z104" s="36">
        <f t="shared" si="225"/>
        <v>72.072000000000003</v>
      </c>
    </row>
    <row r="105" spans="1:26" ht="16.5" x14ac:dyDescent="0.3">
      <c r="A105" s="12" t="s">
        <v>5</v>
      </c>
      <c r="B105" s="36">
        <v>792.5</v>
      </c>
      <c r="C105" s="36">
        <v>611.54999999999995</v>
      </c>
      <c r="D105" s="36">
        <v>693</v>
      </c>
      <c r="E105" s="36">
        <v>845.2</v>
      </c>
      <c r="F105" s="36">
        <v>1281</v>
      </c>
      <c r="G105" s="36">
        <v>693</v>
      </c>
      <c r="H105" s="36">
        <v>643.58000000000004</v>
      </c>
      <c r="I105" s="36">
        <v>908.9</v>
      </c>
      <c r="J105" s="36">
        <v>227.6</v>
      </c>
      <c r="K105" s="36">
        <v>994.25</v>
      </c>
      <c r="L105" s="36">
        <v>220</v>
      </c>
      <c r="M105" s="36">
        <v>1225.9000000000001</v>
      </c>
      <c r="N105" s="36">
        <v>695.25</v>
      </c>
      <c r="O105" s="36">
        <v>675.48</v>
      </c>
      <c r="P105" s="36">
        <v>820</v>
      </c>
      <c r="Q105" s="36">
        <v>970.1</v>
      </c>
      <c r="R105" s="36">
        <v>557.25</v>
      </c>
      <c r="S105" s="36">
        <v>1986.21</v>
      </c>
      <c r="T105" s="36">
        <v>1633</v>
      </c>
      <c r="U105" s="36">
        <v>0</v>
      </c>
      <c r="V105" s="36">
        <v>668.75</v>
      </c>
      <c r="W105" s="36">
        <v>346.65</v>
      </c>
      <c r="X105" s="36">
        <v>735</v>
      </c>
      <c r="Y105" s="36">
        <v>785.14</v>
      </c>
      <c r="Z105" s="36">
        <v>785.14</v>
      </c>
    </row>
    <row r="106" spans="1:26" ht="16.5" x14ac:dyDescent="0.3">
      <c r="A106" s="12" t="s">
        <v>2</v>
      </c>
      <c r="B106" s="36">
        <f>B105*0.12</f>
        <v>95.1</v>
      </c>
      <c r="C106" s="36">
        <f>C105*0.12</f>
        <v>73.385999999999996</v>
      </c>
      <c r="D106" s="36">
        <f>D105*0.12</f>
        <v>83.16</v>
      </c>
      <c r="E106" s="36">
        <f t="shared" ref="E106" si="226">E105*0.12</f>
        <v>101.42400000000001</v>
      </c>
      <c r="F106" s="36">
        <f t="shared" ref="F106" si="227">F105*0.12</f>
        <v>153.72</v>
      </c>
      <c r="G106" s="36">
        <f t="shared" ref="G106" si="228">G105*0.12</f>
        <v>83.16</v>
      </c>
      <c r="H106" s="36">
        <f t="shared" ref="H106" si="229">H105*0.12</f>
        <v>77.229600000000005</v>
      </c>
      <c r="I106" s="36">
        <f t="shared" ref="I106" si="230">I105*0.12</f>
        <v>109.068</v>
      </c>
      <c r="J106" s="36">
        <f t="shared" ref="J106" si="231">J105*0.12</f>
        <v>27.311999999999998</v>
      </c>
      <c r="K106" s="36">
        <f>K105*0.12</f>
        <v>119.31</v>
      </c>
      <c r="L106" s="36">
        <f>L105*0.12</f>
        <v>26.4</v>
      </c>
      <c r="M106" s="36">
        <f>M105*0.12</f>
        <v>147.108</v>
      </c>
      <c r="N106" s="36">
        <f t="shared" ref="N106:Z106" si="232">N105*0.12</f>
        <v>83.429999999999993</v>
      </c>
      <c r="O106" s="36">
        <f t="shared" si="232"/>
        <v>81.057599999999994</v>
      </c>
      <c r="P106" s="36">
        <f t="shared" si="232"/>
        <v>98.399999999999991</v>
      </c>
      <c r="Q106" s="36">
        <f t="shared" si="232"/>
        <v>116.41199999999999</v>
      </c>
      <c r="R106" s="36">
        <f t="shared" si="232"/>
        <v>66.87</v>
      </c>
      <c r="S106" s="36">
        <f t="shared" si="232"/>
        <v>238.34520000000001</v>
      </c>
      <c r="T106" s="36">
        <f t="shared" si="232"/>
        <v>195.95999999999998</v>
      </c>
      <c r="U106" s="36">
        <f t="shared" si="232"/>
        <v>0</v>
      </c>
      <c r="V106" s="36">
        <f t="shared" si="232"/>
        <v>80.25</v>
      </c>
      <c r="W106" s="36">
        <f t="shared" si="232"/>
        <v>41.597999999999999</v>
      </c>
      <c r="X106" s="36">
        <f t="shared" si="232"/>
        <v>88.2</v>
      </c>
      <c r="Y106" s="36">
        <f t="shared" si="232"/>
        <v>94.216799999999992</v>
      </c>
      <c r="Z106" s="36">
        <f t="shared" si="232"/>
        <v>94.216799999999992</v>
      </c>
    </row>
    <row r="107" spans="1:26" ht="16.5" x14ac:dyDescent="0.3">
      <c r="A107" s="12" t="s">
        <v>11</v>
      </c>
      <c r="B107" s="36">
        <v>1004.4</v>
      </c>
      <c r="C107" s="36">
        <v>1122</v>
      </c>
      <c r="D107" s="36">
        <v>1091.1600000000001</v>
      </c>
      <c r="E107" s="36">
        <v>755</v>
      </c>
      <c r="F107" s="36">
        <v>1874</v>
      </c>
      <c r="G107" s="36">
        <v>925.75</v>
      </c>
      <c r="H107" s="36">
        <v>1065</v>
      </c>
      <c r="I107" s="36">
        <v>0</v>
      </c>
      <c r="J107" s="36">
        <v>0</v>
      </c>
      <c r="K107" s="36">
        <v>1889</v>
      </c>
      <c r="L107" s="36">
        <v>688</v>
      </c>
      <c r="M107" s="36">
        <v>1776</v>
      </c>
      <c r="N107" s="36">
        <v>836.75</v>
      </c>
      <c r="O107" s="36">
        <v>0</v>
      </c>
      <c r="P107" s="36">
        <v>879.2</v>
      </c>
      <c r="Q107" s="36">
        <v>0</v>
      </c>
      <c r="R107" s="36">
        <v>1325.69</v>
      </c>
      <c r="S107" s="36">
        <v>1188.54</v>
      </c>
      <c r="T107" s="36">
        <v>0</v>
      </c>
      <c r="U107" s="36">
        <v>0</v>
      </c>
      <c r="V107" s="36">
        <v>1600</v>
      </c>
      <c r="W107" s="36">
        <v>0</v>
      </c>
      <c r="X107" s="36">
        <v>926.5</v>
      </c>
      <c r="Y107" s="36">
        <v>0</v>
      </c>
      <c r="Z107" s="36">
        <v>819</v>
      </c>
    </row>
    <row r="108" spans="1:26" ht="16.5" x14ac:dyDescent="0.3">
      <c r="A108" s="12" t="s">
        <v>2</v>
      </c>
      <c r="B108" s="36">
        <f>B107*0.12</f>
        <v>120.52799999999999</v>
      </c>
      <c r="C108" s="36">
        <f>C107*0.12</f>
        <v>134.63999999999999</v>
      </c>
      <c r="D108" s="36">
        <f>D107*0.12</f>
        <v>130.9392</v>
      </c>
      <c r="E108" s="36">
        <f t="shared" ref="E108" si="233">E107*0.12</f>
        <v>90.6</v>
      </c>
      <c r="F108" s="36">
        <f t="shared" ref="F108" si="234">F107*0.12</f>
        <v>224.88</v>
      </c>
      <c r="G108" s="36">
        <f t="shared" ref="G108" si="235">G107*0.12</f>
        <v>111.08999999999999</v>
      </c>
      <c r="H108" s="36">
        <f t="shared" ref="H108" si="236">H107*0.12</f>
        <v>127.8</v>
      </c>
      <c r="I108" s="36">
        <f t="shared" ref="I108" si="237">I107*0.12</f>
        <v>0</v>
      </c>
      <c r="J108" s="36">
        <f t="shared" ref="J108:Z108" si="238">J107*0.12</f>
        <v>0</v>
      </c>
      <c r="K108" s="36">
        <f t="shared" si="238"/>
        <v>226.67999999999998</v>
      </c>
      <c r="L108" s="36">
        <f t="shared" si="238"/>
        <v>82.56</v>
      </c>
      <c r="M108" s="36">
        <f t="shared" si="238"/>
        <v>213.12</v>
      </c>
      <c r="N108" s="36">
        <f t="shared" si="238"/>
        <v>100.41</v>
      </c>
      <c r="O108" s="36">
        <f t="shared" si="238"/>
        <v>0</v>
      </c>
      <c r="P108" s="36">
        <f t="shared" si="238"/>
        <v>105.504</v>
      </c>
      <c r="Q108" s="36">
        <f t="shared" si="238"/>
        <v>0</v>
      </c>
      <c r="R108" s="36">
        <f t="shared" si="238"/>
        <v>159.08279999999999</v>
      </c>
      <c r="S108" s="36">
        <f t="shared" si="238"/>
        <v>142.62479999999999</v>
      </c>
      <c r="T108" s="36">
        <f t="shared" si="238"/>
        <v>0</v>
      </c>
      <c r="U108" s="36">
        <f t="shared" si="238"/>
        <v>0</v>
      </c>
      <c r="V108" s="36">
        <f t="shared" si="238"/>
        <v>192</v>
      </c>
      <c r="W108" s="36">
        <f t="shared" si="238"/>
        <v>0</v>
      </c>
      <c r="X108" s="36">
        <f t="shared" si="238"/>
        <v>111.17999999999999</v>
      </c>
      <c r="Y108" s="36">
        <f t="shared" si="238"/>
        <v>0</v>
      </c>
      <c r="Z108" s="36">
        <f t="shared" si="238"/>
        <v>98.28</v>
      </c>
    </row>
    <row r="109" spans="1:26" ht="17.25" thickBot="1" x14ac:dyDescent="0.35">
      <c r="A109" s="18" t="s">
        <v>3</v>
      </c>
      <c r="B109" s="31">
        <f>SUM(B99:B108)</f>
        <v>19511.219000000001</v>
      </c>
      <c r="C109" s="31">
        <f>SUM(C99:C108)</f>
        <v>34170.517499999994</v>
      </c>
      <c r="D109" s="31">
        <f>SUM(D99:D108)</f>
        <v>34988.926700000004</v>
      </c>
      <c r="E109" s="31">
        <f t="shared" ref="E109" si="239">SUM(E99:E108)</f>
        <v>28781.444</v>
      </c>
      <c r="F109" s="31">
        <f t="shared" ref="F109" si="240">SUM(F99:F108)</f>
        <v>51076.157999999996</v>
      </c>
      <c r="G109" s="31">
        <f t="shared" ref="G109" si="241">SUM(G99:G108)</f>
        <v>34823.267499999994</v>
      </c>
      <c r="H109" s="31">
        <f t="shared" ref="H109" si="242">SUM(H99:H108)</f>
        <v>42457.809200000011</v>
      </c>
      <c r="I109" s="31">
        <f t="shared" ref="I109" si="243">SUM(I99:I108)</f>
        <v>40294.165100000006</v>
      </c>
      <c r="J109" s="31">
        <f t="shared" ref="J109:Z109" si="244">SUM(J99:J108)</f>
        <v>37559.816000000006</v>
      </c>
      <c r="K109" s="31">
        <f t="shared" si="244"/>
        <v>57135.136299999998</v>
      </c>
      <c r="L109" s="31">
        <f t="shared" si="244"/>
        <v>28805.350000000002</v>
      </c>
      <c r="M109" s="31">
        <f t="shared" si="244"/>
        <v>35538.506499999996</v>
      </c>
      <c r="N109" s="31">
        <f t="shared" si="244"/>
        <v>33250.399000000005</v>
      </c>
      <c r="O109" s="31">
        <f t="shared" si="244"/>
        <v>40402.729600000013</v>
      </c>
      <c r="P109" s="31">
        <f t="shared" si="244"/>
        <v>30910.051200000002</v>
      </c>
      <c r="Q109" s="31">
        <f t="shared" si="244"/>
        <v>38198.036799999994</v>
      </c>
      <c r="R109" s="31">
        <f t="shared" si="244"/>
        <v>39177.2232</v>
      </c>
      <c r="S109" s="31">
        <f t="shared" si="244"/>
        <v>40644.003400000001</v>
      </c>
      <c r="T109" s="31">
        <f t="shared" si="244"/>
        <v>27380.499999999996</v>
      </c>
      <c r="U109" s="31">
        <f t="shared" si="244"/>
        <v>28708.43</v>
      </c>
      <c r="V109" s="31">
        <f t="shared" si="244"/>
        <v>38300.534999999996</v>
      </c>
      <c r="W109" s="31">
        <f t="shared" si="244"/>
        <v>35661.299100000004</v>
      </c>
      <c r="X109" s="31">
        <f t="shared" si="244"/>
        <v>58841.749999999993</v>
      </c>
      <c r="Y109" s="31">
        <f t="shared" si="244"/>
        <v>32906.206899999997</v>
      </c>
      <c r="Z109" s="31">
        <f t="shared" si="244"/>
        <v>33673.887099999993</v>
      </c>
    </row>
    <row r="110" spans="1:26" ht="16.5" x14ac:dyDescent="0.3">
      <c r="A110" s="32"/>
      <c r="B110" s="33"/>
      <c r="C110" s="33"/>
      <c r="D110" s="33"/>
      <c r="E110" s="33"/>
      <c r="F110" s="33"/>
      <c r="G110" s="33"/>
      <c r="H110" s="33"/>
      <c r="I110" s="33"/>
      <c r="J110" s="33"/>
      <c r="K110" s="38"/>
      <c r="L110" s="38"/>
      <c r="M110" s="38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4"/>
      <c r="Z110" s="34"/>
    </row>
    <row r="111" spans="1:26" ht="17.25" thickBot="1" x14ac:dyDescent="0.35">
      <c r="A111" s="35" t="s">
        <v>12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8"/>
      <c r="L111" s="38"/>
      <c r="M111" s="38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4"/>
      <c r="Z111" s="34"/>
    </row>
    <row r="112" spans="1:26" ht="17.25" thickBot="1" x14ac:dyDescent="0.35">
      <c r="A112" s="7" t="s">
        <v>19</v>
      </c>
      <c r="B112" s="10">
        <v>579.5</v>
      </c>
      <c r="C112" s="10">
        <v>611.54999999999995</v>
      </c>
      <c r="D112" s="10">
        <v>519</v>
      </c>
      <c r="E112" s="10">
        <v>436</v>
      </c>
      <c r="F112" s="10">
        <v>784.9</v>
      </c>
      <c r="G112" s="10">
        <v>519</v>
      </c>
      <c r="H112" s="10">
        <v>643.58000000000004</v>
      </c>
      <c r="I112" s="10">
        <v>689.84</v>
      </c>
      <c r="J112" s="10">
        <v>737.2</v>
      </c>
      <c r="K112" s="10">
        <v>746.57</v>
      </c>
      <c r="L112" s="10">
        <v>465.4</v>
      </c>
      <c r="M112" s="10">
        <v>626.29999999999995</v>
      </c>
      <c r="N112" s="10">
        <v>526.25</v>
      </c>
      <c r="O112" s="10">
        <v>675.48</v>
      </c>
      <c r="P112" s="10">
        <v>494</v>
      </c>
      <c r="Q112" s="10">
        <v>645.29999999999995</v>
      </c>
      <c r="R112" s="10">
        <v>557.25</v>
      </c>
      <c r="S112" s="10">
        <v>917.7</v>
      </c>
      <c r="T112" s="10">
        <v>475</v>
      </c>
      <c r="U112" s="10">
        <v>1144.6500000000001</v>
      </c>
      <c r="V112" s="10">
        <v>668.75</v>
      </c>
      <c r="W112" s="10">
        <v>636.75</v>
      </c>
      <c r="X112" s="10">
        <v>735</v>
      </c>
      <c r="Y112" s="11">
        <v>546.5</v>
      </c>
      <c r="Z112" s="11">
        <v>546.5</v>
      </c>
    </row>
    <row r="113" spans="1:26" ht="17.25" thickBot="1" x14ac:dyDescent="0.35">
      <c r="A113" s="12" t="s">
        <v>6</v>
      </c>
      <c r="B113" s="14">
        <f>B112*0.65</f>
        <v>376.67500000000001</v>
      </c>
      <c r="C113" s="14">
        <f>C112*0.65</f>
        <v>397.50749999999999</v>
      </c>
      <c r="D113" s="14">
        <f>D112*0.65</f>
        <v>337.35</v>
      </c>
      <c r="E113" s="14">
        <v>283.39999999999998</v>
      </c>
      <c r="F113" s="14">
        <v>588.67999999999995</v>
      </c>
      <c r="G113" s="14">
        <f>G112*0.65</f>
        <v>337.35</v>
      </c>
      <c r="H113" s="14">
        <f>H112*0.65</f>
        <v>418.32700000000006</v>
      </c>
      <c r="I113" s="14">
        <f>I112*0.65</f>
        <v>448.39600000000002</v>
      </c>
      <c r="J113" s="14">
        <f>J112*0.65</f>
        <v>479.18000000000006</v>
      </c>
      <c r="K113" s="14">
        <f t="shared" ref="K113:N113" si="245">K112*0.65</f>
        <v>485.27050000000003</v>
      </c>
      <c r="L113" s="14">
        <f t="shared" si="245"/>
        <v>302.51</v>
      </c>
      <c r="M113" s="14">
        <f t="shared" si="245"/>
        <v>407.09499999999997</v>
      </c>
      <c r="N113" s="14">
        <f t="shared" si="245"/>
        <v>342.0625</v>
      </c>
      <c r="O113" s="14">
        <v>506.61</v>
      </c>
      <c r="P113" s="14">
        <f t="shared" ref="P113" si="246">P112*0.65</f>
        <v>321.10000000000002</v>
      </c>
      <c r="Q113" s="14">
        <v>548.5</v>
      </c>
      <c r="R113" s="14">
        <v>413.25</v>
      </c>
      <c r="S113" s="14">
        <f t="shared" ref="S113:T113" si="247">S112*0.65</f>
        <v>596.505</v>
      </c>
      <c r="T113" s="14">
        <f t="shared" si="247"/>
        <v>308.75</v>
      </c>
      <c r="U113" s="10">
        <v>534.66</v>
      </c>
      <c r="V113" s="14">
        <f t="shared" ref="V113" si="248">V112*0.65</f>
        <v>434.6875</v>
      </c>
      <c r="W113" s="14">
        <f>W112*0.65</f>
        <v>413.88749999999999</v>
      </c>
      <c r="X113" s="14">
        <v>735</v>
      </c>
      <c r="Y113" s="15">
        <f>Y112*0.65</f>
        <v>355.22500000000002</v>
      </c>
      <c r="Z113" s="15">
        <f>Z112*0.65</f>
        <v>355.22500000000002</v>
      </c>
    </row>
    <row r="114" spans="1:26" ht="16.5" x14ac:dyDescent="0.3">
      <c r="A114" s="12" t="s">
        <v>7</v>
      </c>
      <c r="B114" s="14">
        <f>B112*0.4</f>
        <v>231.8</v>
      </c>
      <c r="C114" s="14">
        <v>457.8</v>
      </c>
      <c r="D114" s="14">
        <f>D112*0.4</f>
        <v>207.60000000000002</v>
      </c>
      <c r="E114" s="14">
        <v>457.8</v>
      </c>
      <c r="F114" s="14">
        <v>392.45</v>
      </c>
      <c r="G114" s="14">
        <f t="shared" ref="G114" si="249">G112*0.4</f>
        <v>207.60000000000002</v>
      </c>
      <c r="H114" s="14">
        <v>321.79000000000002</v>
      </c>
      <c r="I114" s="14">
        <f>I112*0.4</f>
        <v>275.93600000000004</v>
      </c>
      <c r="J114" s="14">
        <f>J112*0.4</f>
        <v>294.88000000000005</v>
      </c>
      <c r="K114" s="14">
        <v>485.28</v>
      </c>
      <c r="L114" s="14">
        <f t="shared" ref="L114" si="250">L112*0.4</f>
        <v>186.16</v>
      </c>
      <c r="M114" s="14">
        <f t="shared" ref="M114:N114" si="251">M112*0.4</f>
        <v>250.51999999999998</v>
      </c>
      <c r="N114" s="14">
        <f t="shared" si="251"/>
        <v>210.5</v>
      </c>
      <c r="O114" s="14">
        <v>337.74</v>
      </c>
      <c r="P114" s="14">
        <f t="shared" ref="P114" si="252">P112*0.4</f>
        <v>197.60000000000002</v>
      </c>
      <c r="Q114" s="14">
        <v>258</v>
      </c>
      <c r="R114" s="14">
        <v>278.63</v>
      </c>
      <c r="S114" s="14">
        <f t="shared" ref="S114:T114" si="253">S112*0.4</f>
        <v>367.08000000000004</v>
      </c>
      <c r="T114" s="14">
        <f t="shared" si="253"/>
        <v>190</v>
      </c>
      <c r="U114" s="10">
        <v>48.96</v>
      </c>
      <c r="V114" s="14">
        <f t="shared" ref="V114" si="254">V112*0.4</f>
        <v>267.5</v>
      </c>
      <c r="W114" s="14">
        <v>245.7</v>
      </c>
      <c r="X114" s="14">
        <v>477.75</v>
      </c>
      <c r="Y114" s="15">
        <f>Y112*0.4</f>
        <v>218.60000000000002</v>
      </c>
      <c r="Z114" s="15">
        <f>Z112*0.4</f>
        <v>218.60000000000002</v>
      </c>
    </row>
    <row r="115" spans="1:26" ht="16.5" x14ac:dyDescent="0.3">
      <c r="A115" s="12" t="s">
        <v>2</v>
      </c>
      <c r="B115" s="13">
        <f>B112*0.12</f>
        <v>69.539999999999992</v>
      </c>
      <c r="C115" s="13">
        <f>C112*0.12</f>
        <v>73.385999999999996</v>
      </c>
      <c r="D115" s="13">
        <f t="shared" ref="D115:F115" si="255">D112*0.12</f>
        <v>62.28</v>
      </c>
      <c r="E115" s="13">
        <f t="shared" si="255"/>
        <v>52.32</v>
      </c>
      <c r="F115" s="13">
        <f t="shared" si="255"/>
        <v>94.187999999999988</v>
      </c>
      <c r="G115" s="13">
        <f t="shared" ref="G115" si="256">G112*0.12</f>
        <v>62.28</v>
      </c>
      <c r="H115" s="13">
        <f t="shared" ref="H115" si="257">H112*0.12</f>
        <v>77.229600000000005</v>
      </c>
      <c r="I115" s="13">
        <f t="shared" ref="I115" si="258">I112*0.12</f>
        <v>82.780799999999999</v>
      </c>
      <c r="J115" s="13">
        <f t="shared" ref="J115:S115" si="259">J112*0.12</f>
        <v>88.463999999999999</v>
      </c>
      <c r="K115" s="13">
        <f t="shared" si="259"/>
        <v>89.588400000000007</v>
      </c>
      <c r="L115" s="13">
        <f t="shared" si="259"/>
        <v>55.847999999999992</v>
      </c>
      <c r="M115" s="13">
        <f t="shared" si="259"/>
        <v>75.155999999999992</v>
      </c>
      <c r="N115" s="13">
        <f t="shared" si="259"/>
        <v>63.15</v>
      </c>
      <c r="O115" s="13">
        <f t="shared" si="259"/>
        <v>81.057599999999994</v>
      </c>
      <c r="P115" s="13">
        <f t="shared" si="259"/>
        <v>59.28</v>
      </c>
      <c r="Q115" s="13">
        <f t="shared" si="259"/>
        <v>77.435999999999993</v>
      </c>
      <c r="R115" s="13">
        <f t="shared" si="259"/>
        <v>66.87</v>
      </c>
      <c r="S115" s="13">
        <f t="shared" si="259"/>
        <v>110.124</v>
      </c>
      <c r="T115" s="13">
        <v>213.75</v>
      </c>
      <c r="U115" s="13">
        <v>4.5</v>
      </c>
      <c r="V115" s="13">
        <f>V112*0.12</f>
        <v>80.25</v>
      </c>
      <c r="W115" s="13">
        <f>W112*0.12</f>
        <v>76.41</v>
      </c>
      <c r="X115" s="13">
        <f>X112*0.12</f>
        <v>88.2</v>
      </c>
      <c r="Y115" s="13">
        <f>Y112*0.12</f>
        <v>65.58</v>
      </c>
      <c r="Z115" s="13">
        <f>Z112*0.12</f>
        <v>65.58</v>
      </c>
    </row>
    <row r="116" spans="1:26" ht="17.25" thickBot="1" x14ac:dyDescent="0.35">
      <c r="A116" s="18" t="s">
        <v>3</v>
      </c>
      <c r="B116" s="31">
        <f>SUM(B112:B115)</f>
        <v>1257.5149999999999</v>
      </c>
      <c r="C116" s="31">
        <f>SUM(C112:C115)</f>
        <v>1540.2434999999998</v>
      </c>
      <c r="D116" s="31">
        <f t="shared" ref="D116" si="260">SUM(D112:D115)</f>
        <v>1126.23</v>
      </c>
      <c r="E116" s="31">
        <f t="shared" ref="E116" si="261">SUM(E112:E115)</f>
        <v>1229.52</v>
      </c>
      <c r="F116" s="31">
        <f t="shared" ref="F116" si="262">SUM(F112:F115)</f>
        <v>1860.2179999999998</v>
      </c>
      <c r="G116" s="31">
        <f t="shared" ref="G116" si="263">SUM(G112:G115)</f>
        <v>1126.23</v>
      </c>
      <c r="H116" s="31">
        <f t="shared" ref="H116" si="264">SUM(H112:H115)</f>
        <v>1460.9266000000002</v>
      </c>
      <c r="I116" s="31">
        <f t="shared" ref="I116" si="265">SUM(I112:I115)</f>
        <v>1496.9528</v>
      </c>
      <c r="J116" s="31">
        <f t="shared" ref="J116:Z116" si="266">SUM(J112:J115)</f>
        <v>1599.7240000000002</v>
      </c>
      <c r="K116" s="31">
        <f t="shared" si="266"/>
        <v>1806.7089000000001</v>
      </c>
      <c r="L116" s="31">
        <f t="shared" si="266"/>
        <v>1009.9179999999999</v>
      </c>
      <c r="M116" s="31">
        <f t="shared" si="266"/>
        <v>1359.0709999999999</v>
      </c>
      <c r="N116" s="31">
        <f t="shared" si="266"/>
        <v>1141.9625000000001</v>
      </c>
      <c r="O116" s="31">
        <f t="shared" si="266"/>
        <v>1600.8876000000002</v>
      </c>
      <c r="P116" s="31">
        <f t="shared" si="266"/>
        <v>1071.98</v>
      </c>
      <c r="Q116" s="31">
        <f t="shared" si="266"/>
        <v>1529.2359999999999</v>
      </c>
      <c r="R116" s="31">
        <f t="shared" si="266"/>
        <v>1316</v>
      </c>
      <c r="S116" s="31">
        <f t="shared" si="266"/>
        <v>1991.4089999999999</v>
      </c>
      <c r="T116" s="31">
        <f t="shared" si="266"/>
        <v>1187.5</v>
      </c>
      <c r="U116" s="31">
        <f t="shared" si="266"/>
        <v>1732.77</v>
      </c>
      <c r="V116" s="31">
        <f t="shared" si="266"/>
        <v>1451.1875</v>
      </c>
      <c r="W116" s="31">
        <f t="shared" si="266"/>
        <v>1372.7475000000002</v>
      </c>
      <c r="X116" s="31">
        <f t="shared" si="266"/>
        <v>2035.95</v>
      </c>
      <c r="Y116" s="31">
        <f t="shared" si="266"/>
        <v>1185.905</v>
      </c>
      <c r="Z116" s="31">
        <f t="shared" si="266"/>
        <v>1185.905</v>
      </c>
    </row>
    <row r="117" spans="1:26" ht="16.5" x14ac:dyDescent="0.3">
      <c r="A117" s="39"/>
      <c r="B117" s="41"/>
      <c r="C117" s="40"/>
      <c r="D117" s="40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1:26" ht="16.5" x14ac:dyDescent="0.3">
      <c r="A118" s="39"/>
      <c r="B118" s="41"/>
      <c r="C118" s="42"/>
      <c r="D118" s="42"/>
      <c r="E118" s="43"/>
      <c r="F118" s="43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</sheetData>
  <mergeCells count="3">
    <mergeCell ref="A1:V1"/>
    <mergeCell ref="A60:V60"/>
    <mergeCell ref="A59:B59"/>
  </mergeCells>
  <phoneticPr fontId="0" type="noConversion"/>
  <printOptions gridLines="1" gridLinesSet="0"/>
  <pageMargins left="0.25" right="0.25" top="0.75" bottom="0.75" header="0.3" footer="0.3"/>
  <pageSetup paperSize="17" scale="47" orientation="landscape" r:id="rId1"/>
  <headerFooter alignWithMargins="0">
    <oddHeader>&amp;A</oddHeader>
    <oddFooter>Page &amp;P</oddFooter>
  </headerFooter>
  <rowBreaks count="1" manualBreakCount="1">
    <brk id="59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Building Permit Fee Comparison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'Building Permit Fee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Roast</dc:creator>
  <cp:lastModifiedBy>Vicky</cp:lastModifiedBy>
  <cp:lastPrinted>2017-04-07T22:21:38Z</cp:lastPrinted>
  <dcterms:created xsi:type="dcterms:W3CDTF">2000-06-09T21:27:52Z</dcterms:created>
  <dcterms:modified xsi:type="dcterms:W3CDTF">2018-04-04T17:46:40Z</dcterms:modified>
</cp:coreProperties>
</file>